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<sst xmlns="http://schemas.openxmlformats.org/spreadsheetml/2006/main" count="283" uniqueCount="103">
  <si>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</si>
  <si>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</si>
  <si>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</si>
  <si>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</si>
  <si>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</si>
  <si>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</si>
  <si>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</si>
  <si>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</si>
  <si>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</si>
  <si>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</si>
  <si>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</si>
  <si>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</si>
  <si>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</si>
  <si>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</si>
  <si>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</si>
  <si>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</si>
  <si>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</si>
  <si>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</si>
  <si>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</si>
  <si>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</si>
  <si>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</si>
  <si>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</si>
  <si>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</si>
  <si>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</si>
  <si>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</si>
  <si>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</si>
  <si>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</si>
  <si>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</si>
  <si>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</si>
  <si>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</si>
  <si>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</si>
  <si>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</si>
  <si>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</si>
  <si>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</si>
  <si>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</si>
  <si>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</si>
  <si>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</si>
  <si>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</si>
  <si>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</si>
  <si>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</si>
  <si>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</si>
  <si>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</si>
  <si>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</si>
  <si>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</si>
  <si>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</si>
  <si>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</si>
  <si>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</si>
  <si>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</si>
  <si>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</si>
  <si>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</si>
  <si>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</si>
  <si>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</si>
  <si>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</si>
  <si>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</si>
  <si>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</si>
  <si>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</si>
  <si>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</si>
  <si>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</si>
  <si>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</si>
  <si>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</si>
  <si>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</si>
  <si>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</si>
  <si>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</si>
  <si>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</si>
  <si>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</si>
  <si>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</si>
  <si>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</si>
  <si>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</si>
  <si>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</si>
  <si>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</si>
  <si>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Cost for Print Creatives-1.3.2 (a)</t>
  </si>
  <si>
    <t>Cost for creatives for international campaign-1.3.2 (b)</t>
  </si>
  <si>
    <t>Cost for creatives for domestic campaign-1.3.2 (c)</t>
  </si>
  <si>
    <t>For 60 sec</t>
  </si>
  <si>
    <t>For 30 sec</t>
  </si>
  <si>
    <t>Cost of Television Commercials (TVC) 1.3.2 (e)</t>
  </si>
  <si>
    <t>For 30 Min</t>
  </si>
  <si>
    <t>International</t>
  </si>
  <si>
    <t>Domestic</t>
  </si>
  <si>
    <t>Cost of Creatives for online campaigns-1.3.2 (f)</t>
  </si>
  <si>
    <t>Designing of Brouchers-1.3.3 (b)</t>
  </si>
  <si>
    <t>Designing of Calendar-1.3.3 (c)</t>
  </si>
  <si>
    <t>Promotional Wall Calendar</t>
  </si>
  <si>
    <t>Designing of Coffee table book - 1.3.3 (d)</t>
  </si>
  <si>
    <t>100 Pages</t>
  </si>
  <si>
    <t>150 Pages</t>
  </si>
  <si>
    <t>200 Pages</t>
  </si>
  <si>
    <t>Photo Shoot-1.3.4</t>
  </si>
  <si>
    <t>Other Related and Miscellaneous works-1.3.5 (Lumpsum)</t>
  </si>
  <si>
    <t>1st Year (Lumpsum)</t>
  </si>
  <si>
    <t>2nd Year (Lumpsum)</t>
  </si>
  <si>
    <t>3rd Year (Lumpsum)</t>
  </si>
  <si>
    <t>Tender Inviting Authority: MD, NHIDCL</t>
  </si>
  <si>
    <t>Contract No:  NHIDCL/HQ/Creative Agency/2016-17</t>
  </si>
  <si>
    <t>Desk Calendar</t>
  </si>
  <si>
    <t>Name of Work: Appointment of Creative Agency</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</si>
  <si>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marked in torquise colour )</t>
    </r>
  </si>
  <si>
    <t>Annexure - FQ2</t>
  </si>
  <si>
    <t>Cost for radio Spot for domestic market 1.3.2 (d)</t>
  </si>
  <si>
    <t>Fixed Annual Fee</t>
  </si>
  <si>
    <r>
      <t xml:space="preserve">BASIC PER UNIT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</si>
  <si>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Designing of Posters/outdoor Hoardings-1.3.3 (a)</t>
  </si>
  <si>
    <t>Note: The above Quantities are indicative only and may vary upward or downward based on actual requirement.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</si>
</sst>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4"/>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15" fillId="0" borderId="0" xfId="57" applyNumberFormat="1" applyFont="1" applyFill="1" applyBorder="1" applyAlignment="1">
      <alignment horizontal="right" vertical="center"/>
      <protection/>
    </xf>
    <xf numFmtId="0" fontId="16" fillId="0" borderId="0" xfId="57" applyNumberFormat="1" applyFont="1" applyFill="1">
      <alignment/>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4"/>
  <sheetViews>
    <sheetView showGridLines="0" view="pageBreakPreview" zoomScale="70" zoomScaleNormal="73" zoomScaleSheetLayoutView="70" zoomScalePageLayoutView="0" workbookViewId="0" topLeftCell="A1">
      <selection activeCell="M30" sqref="M30"/>
    </sheetView>
  </sheetViews>
  <sheetFormatPr defaultColWidth="9.140625" defaultRowHeight="15"/>
  <cols>
    <col min="1" max="1" width="10.421875" style="63" customWidth="1"/>
    <col min="2" max="2" width="47.8515625" style="63" customWidth="1"/>
    <col min="3" max="3" width="10.140625" style="63" hidden="1" customWidth="1"/>
    <col min="4" max="4" width="14.57421875" style="63" customWidth="1"/>
    <col min="5" max="5" width="11.28125" style="63" customWidth="1"/>
    <col min="6" max="6" width="14.421875" style="63" hidden="1" customWidth="1"/>
    <col min="7" max="7" width="14.140625" style="63" hidden="1" customWidth="1"/>
    <col min="8" max="9" width="12.140625" style="63" hidden="1" customWidth="1"/>
    <col min="10" max="10" width="9.00390625" style="63" hidden="1" customWidth="1"/>
    <col min="11" max="11" width="19.57421875" style="63" hidden="1" customWidth="1"/>
    <col min="12" max="12" width="14.28125" style="63" hidden="1" customWidth="1"/>
    <col min="13" max="13" width="19.00390625" style="63" customWidth="1"/>
    <col min="14" max="14" width="15.28125" style="64" hidden="1" customWidth="1"/>
    <col min="15" max="15" width="14.28125" style="63" hidden="1" customWidth="1"/>
    <col min="16" max="16" width="17.28125" style="63" hidden="1" customWidth="1"/>
    <col min="17" max="17" width="18.421875" style="63" hidden="1" customWidth="1"/>
    <col min="18" max="18" width="17.421875" style="63" hidden="1" customWidth="1"/>
    <col min="19" max="19" width="14.7109375" style="63" hidden="1" customWidth="1"/>
    <col min="20" max="20" width="14.8515625" style="63" hidden="1" customWidth="1"/>
    <col min="21" max="21" width="16.421875" style="63" hidden="1" customWidth="1"/>
    <col min="22" max="22" width="13.00390625" style="63" hidden="1" customWidth="1"/>
    <col min="23" max="51" width="9.140625" style="63" hidden="1" customWidth="1"/>
    <col min="52" max="52" width="10.28125" style="63" hidden="1" customWidth="1"/>
    <col min="53" max="53" width="20.28125" style="63" customWidth="1"/>
    <col min="54" max="54" width="18.8515625" style="63" hidden="1" customWidth="1"/>
    <col min="55" max="55" width="43.57421875" style="63" customWidth="1"/>
    <col min="56" max="238" width="9.140625" style="63" customWidth="1"/>
    <col min="239" max="243" width="9.140625" style="65" customWidth="1"/>
    <col min="244" max="16384" width="9.140625" style="63" customWidth="1"/>
  </cols>
  <sheetData>
    <row r="1" spans="1:243" s="1" customFormat="1" ht="25.5" customHeight="1">
      <c r="A1" s="83" t="str">
        <f>B2&amp;" BoQ"</f>
        <v>Item Rate BoQ</v>
      </c>
      <c r="B1" s="83"/>
      <c r="C1" s="83"/>
      <c r="D1" s="83"/>
      <c r="E1" s="83"/>
      <c r="F1" s="83"/>
      <c r="G1" s="83"/>
      <c r="H1" s="83"/>
      <c r="I1" s="83"/>
      <c r="J1" s="83"/>
      <c r="K1" s="83"/>
      <c r="L1" s="83"/>
      <c r="O1" s="2"/>
      <c r="P1" s="2"/>
      <c r="Q1" s="3"/>
      <c r="BC1" s="75" t="s">
        <v>97</v>
      </c>
      <c r="IE1" s="3"/>
      <c r="IF1" s="3"/>
      <c r="IG1" s="3"/>
      <c r="IH1" s="3"/>
      <c r="II1" s="3"/>
    </row>
    <row r="2" spans="1:17" s="1" customFormat="1" ht="25.5" customHeight="1" hidden="1">
      <c r="A2" s="4" t="s">
        <v>4</v>
      </c>
      <c r="B2" s="4" t="s">
        <v>5</v>
      </c>
      <c r="C2" s="69" t="s">
        <v>6</v>
      </c>
      <c r="D2" s="69"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4" t="s">
        <v>92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95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93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11</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38.25" customHeight="1">
      <c r="A8" s="8" t="s">
        <v>12</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77" t="s">
        <v>96</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2"/>
      <c r="IF9" s="12"/>
      <c r="IG9" s="12"/>
      <c r="IH9" s="12"/>
      <c r="II9" s="12"/>
    </row>
    <row r="10" spans="1:243" s="14" customFormat="1" ht="18.75" customHeight="1">
      <c r="A10" s="13" t="s">
        <v>13</v>
      </c>
      <c r="B10" s="13" t="s">
        <v>14</v>
      </c>
      <c r="C10" s="13" t="s">
        <v>14</v>
      </c>
      <c r="D10" s="13" t="s">
        <v>13</v>
      </c>
      <c r="E10" s="13" t="s">
        <v>14</v>
      </c>
      <c r="F10" s="13" t="s">
        <v>15</v>
      </c>
      <c r="G10" s="13" t="s">
        <v>15</v>
      </c>
      <c r="H10" s="13" t="s">
        <v>16</v>
      </c>
      <c r="I10" s="13" t="s">
        <v>14</v>
      </c>
      <c r="J10" s="13" t="s">
        <v>13</v>
      </c>
      <c r="K10" s="13" t="s">
        <v>17</v>
      </c>
      <c r="L10" s="13" t="s">
        <v>14</v>
      </c>
      <c r="M10" s="13" t="s">
        <v>13</v>
      </c>
      <c r="N10" s="13" t="s">
        <v>15</v>
      </c>
      <c r="O10" s="13" t="s">
        <v>15</v>
      </c>
      <c r="P10" s="13" t="s">
        <v>15</v>
      </c>
      <c r="Q10" s="13" t="s">
        <v>15</v>
      </c>
      <c r="R10" s="13" t="s">
        <v>16</v>
      </c>
      <c r="S10" s="13" t="s">
        <v>16</v>
      </c>
      <c r="T10" s="13" t="s">
        <v>15</v>
      </c>
      <c r="U10" s="13" t="s">
        <v>15</v>
      </c>
      <c r="V10" s="13" t="s">
        <v>15</v>
      </c>
      <c r="W10" s="13" t="s">
        <v>15</v>
      </c>
      <c r="X10" s="13" t="s">
        <v>16</v>
      </c>
      <c r="Y10" s="13" t="s">
        <v>16</v>
      </c>
      <c r="Z10" s="13" t="s">
        <v>15</v>
      </c>
      <c r="AA10" s="13" t="s">
        <v>15</v>
      </c>
      <c r="AB10" s="13" t="s">
        <v>15</v>
      </c>
      <c r="AC10" s="13" t="s">
        <v>15</v>
      </c>
      <c r="AD10" s="13" t="s">
        <v>16</v>
      </c>
      <c r="AE10" s="13" t="s">
        <v>16</v>
      </c>
      <c r="AF10" s="13" t="s">
        <v>15</v>
      </c>
      <c r="AG10" s="13" t="s">
        <v>15</v>
      </c>
      <c r="AH10" s="13" t="s">
        <v>15</v>
      </c>
      <c r="AI10" s="13" t="s">
        <v>15</v>
      </c>
      <c r="AJ10" s="13" t="s">
        <v>16</v>
      </c>
      <c r="AK10" s="13" t="s">
        <v>16</v>
      </c>
      <c r="AL10" s="13" t="s">
        <v>15</v>
      </c>
      <c r="AM10" s="13" t="s">
        <v>15</v>
      </c>
      <c r="AN10" s="13" t="s">
        <v>15</v>
      </c>
      <c r="AO10" s="13" t="s">
        <v>15</v>
      </c>
      <c r="AP10" s="13" t="s">
        <v>16</v>
      </c>
      <c r="AQ10" s="13" t="s">
        <v>16</v>
      </c>
      <c r="AR10" s="13" t="s">
        <v>15</v>
      </c>
      <c r="AS10" s="13" t="s">
        <v>15</v>
      </c>
      <c r="AT10" s="13" t="s">
        <v>13</v>
      </c>
      <c r="AU10" s="13" t="s">
        <v>13</v>
      </c>
      <c r="AV10" s="13" t="s">
        <v>16</v>
      </c>
      <c r="AW10" s="13" t="s">
        <v>16</v>
      </c>
      <c r="AX10" s="13" t="s">
        <v>13</v>
      </c>
      <c r="AY10" s="13" t="s">
        <v>13</v>
      </c>
      <c r="AZ10" s="13" t="s">
        <v>18</v>
      </c>
      <c r="BA10" s="13" t="s">
        <v>13</v>
      </c>
      <c r="BB10" s="13" t="s">
        <v>13</v>
      </c>
      <c r="BC10" s="13" t="s">
        <v>14</v>
      </c>
      <c r="IE10" s="15"/>
      <c r="IF10" s="15"/>
      <c r="IG10" s="15"/>
      <c r="IH10" s="15"/>
      <c r="II10" s="15"/>
    </row>
    <row r="11" spans="1:243" s="14" customFormat="1" ht="94.5" customHeight="1">
      <c r="A11" s="13" t="s">
        <v>0</v>
      </c>
      <c r="B11" s="13" t="s">
        <v>19</v>
      </c>
      <c r="C11" s="13" t="s">
        <v>1</v>
      </c>
      <c r="D11" s="13" t="s">
        <v>20</v>
      </c>
      <c r="E11" s="13" t="s">
        <v>21</v>
      </c>
      <c r="F11" s="13" t="s">
        <v>2</v>
      </c>
      <c r="G11" s="13"/>
      <c r="H11" s="13"/>
      <c r="I11" s="13" t="s">
        <v>22</v>
      </c>
      <c r="J11" s="13" t="s">
        <v>23</v>
      </c>
      <c r="K11" s="13" t="s">
        <v>24</v>
      </c>
      <c r="L11" s="13" t="s">
        <v>25</v>
      </c>
      <c r="M11" s="16" t="s">
        <v>100</v>
      </c>
      <c r="N11" s="13" t="s">
        <v>26</v>
      </c>
      <c r="O11" s="13" t="s">
        <v>27</v>
      </c>
      <c r="P11" s="13" t="s">
        <v>28</v>
      </c>
      <c r="Q11" s="13" t="s">
        <v>29</v>
      </c>
      <c r="R11" s="13"/>
      <c r="S11" s="13"/>
      <c r="T11" s="13" t="s">
        <v>30</v>
      </c>
      <c r="U11" s="13" t="s">
        <v>31</v>
      </c>
      <c r="V11" s="13" t="s">
        <v>32</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33</v>
      </c>
      <c r="BB11" s="17" t="s">
        <v>34</v>
      </c>
      <c r="BC11" s="17" t="s">
        <v>35</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99</v>
      </c>
      <c r="C13" s="21" t="s">
        <v>36</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37</v>
      </c>
      <c r="IG13" s="35" t="s">
        <v>38</v>
      </c>
      <c r="IH13" s="35">
        <v>10</v>
      </c>
      <c r="II13" s="35" t="s">
        <v>39</v>
      </c>
    </row>
    <row r="14" spans="1:243" s="34" customFormat="1" ht="18.75" customHeight="1">
      <c r="A14" s="19">
        <v>1.01</v>
      </c>
      <c r="B14" s="33" t="s">
        <v>89</v>
      </c>
      <c r="C14" s="21" t="s">
        <v>40</v>
      </c>
      <c r="D14" s="73">
        <v>1</v>
      </c>
      <c r="E14" s="23" t="s">
        <v>41</v>
      </c>
      <c r="F14" s="74">
        <v>100</v>
      </c>
      <c r="G14" s="37"/>
      <c r="H14" s="24"/>
      <c r="I14" s="22" t="s">
        <v>42</v>
      </c>
      <c r="J14" s="25">
        <f aca="true" t="shared" si="0" ref="J14:J24">IF(I14="Less(-)",-1,1)</f>
        <v>1</v>
      </c>
      <c r="K14" s="26" t="s">
        <v>67</v>
      </c>
      <c r="L14" s="26" t="s">
        <v>8</v>
      </c>
      <c r="M14" s="72"/>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70">
        <f>total_amount_ba($B$2,$D$2,D14,F14,J14,K14,M14)</f>
        <v>0</v>
      </c>
      <c r="BB14" s="70">
        <f>BA14+SUM(N14:AZ14)</f>
        <v>0</v>
      </c>
      <c r="BC14" s="33" t="str">
        <f>SpellNumber(L14,BB14)</f>
        <v>INR Zero Only</v>
      </c>
      <c r="IE14" s="35">
        <v>1.01</v>
      </c>
      <c r="IF14" s="35" t="s">
        <v>43</v>
      </c>
      <c r="IG14" s="35" t="s">
        <v>38</v>
      </c>
      <c r="IH14" s="35">
        <v>123.223</v>
      </c>
      <c r="II14" s="35" t="s">
        <v>41</v>
      </c>
    </row>
    <row r="15" spans="1:243" s="34" customFormat="1" ht="18.75" customHeight="1">
      <c r="A15" s="19">
        <v>1.02</v>
      </c>
      <c r="B15" s="33" t="s">
        <v>90</v>
      </c>
      <c r="C15" s="21" t="s">
        <v>44</v>
      </c>
      <c r="D15" s="73">
        <v>1</v>
      </c>
      <c r="E15" s="23" t="s">
        <v>41</v>
      </c>
      <c r="F15" s="74">
        <v>100</v>
      </c>
      <c r="G15" s="37"/>
      <c r="H15" s="37"/>
      <c r="I15" s="22" t="s">
        <v>42</v>
      </c>
      <c r="J15" s="25">
        <f t="shared" si="0"/>
        <v>1</v>
      </c>
      <c r="K15" s="26" t="s">
        <v>67</v>
      </c>
      <c r="L15" s="26" t="s">
        <v>8</v>
      </c>
      <c r="M15" s="72"/>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70">
        <f aca="true" t="shared" si="1" ref="BA15:BA24">total_amount_ba($B$2,$D$2,D15,F15,J15,K15,M15)</f>
        <v>0</v>
      </c>
      <c r="BB15" s="70">
        <f aca="true" t="shared" si="2" ref="BB15:BB40">BA15+SUM(N15:AZ15)</f>
        <v>0</v>
      </c>
      <c r="BC15" s="33" t="str">
        <f aca="true" t="shared" si="3" ref="BC15:BC24">SpellNumber(L15,BB15)</f>
        <v>INR Zero Only</v>
      </c>
      <c r="IE15" s="35">
        <v>1.02</v>
      </c>
      <c r="IF15" s="35" t="s">
        <v>45</v>
      </c>
      <c r="IG15" s="35" t="s">
        <v>46</v>
      </c>
      <c r="IH15" s="35">
        <v>213</v>
      </c>
      <c r="II15" s="35" t="s">
        <v>41</v>
      </c>
    </row>
    <row r="16" spans="1:243" s="34" customFormat="1" ht="18.75" customHeight="1">
      <c r="A16" s="19">
        <v>1.03</v>
      </c>
      <c r="B16" s="33" t="s">
        <v>91</v>
      </c>
      <c r="C16" s="21" t="s">
        <v>47</v>
      </c>
      <c r="D16" s="73">
        <v>1</v>
      </c>
      <c r="E16" s="23" t="s">
        <v>41</v>
      </c>
      <c r="F16" s="74">
        <v>10</v>
      </c>
      <c r="G16" s="37"/>
      <c r="H16" s="37"/>
      <c r="I16" s="22" t="s">
        <v>42</v>
      </c>
      <c r="J16" s="25">
        <f t="shared" si="0"/>
        <v>1</v>
      </c>
      <c r="K16" s="26" t="s">
        <v>67</v>
      </c>
      <c r="L16" s="26" t="s">
        <v>8</v>
      </c>
      <c r="M16" s="72"/>
      <c r="N16" s="38"/>
      <c r="O16" s="38"/>
      <c r="P16" s="39"/>
      <c r="Q16" s="38"/>
      <c r="R16" s="38"/>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70">
        <f t="shared" si="1"/>
        <v>0</v>
      </c>
      <c r="BB16" s="70">
        <f t="shared" si="2"/>
        <v>0</v>
      </c>
      <c r="BC16" s="33" t="str">
        <f t="shared" si="3"/>
        <v>INR Zero Only</v>
      </c>
      <c r="IE16" s="35">
        <v>2</v>
      </c>
      <c r="IF16" s="35" t="s">
        <v>37</v>
      </c>
      <c r="IG16" s="35" t="s">
        <v>48</v>
      </c>
      <c r="IH16" s="35">
        <v>10</v>
      </c>
      <c r="II16" s="35" t="s">
        <v>41</v>
      </c>
    </row>
    <row r="17" spans="1:243" s="34" customFormat="1" ht="18.75" customHeight="1">
      <c r="A17" s="19">
        <v>2</v>
      </c>
      <c r="B17" s="33" t="s">
        <v>70</v>
      </c>
      <c r="C17" s="21" t="s">
        <v>49</v>
      </c>
      <c r="D17" s="73">
        <v>18</v>
      </c>
      <c r="E17" s="23" t="s">
        <v>41</v>
      </c>
      <c r="F17" s="74">
        <v>10</v>
      </c>
      <c r="G17" s="37"/>
      <c r="H17" s="37"/>
      <c r="I17" s="22" t="s">
        <v>42</v>
      </c>
      <c r="J17" s="25">
        <f t="shared" si="0"/>
        <v>1</v>
      </c>
      <c r="K17" s="26" t="s">
        <v>67</v>
      </c>
      <c r="L17" s="26" t="s">
        <v>8</v>
      </c>
      <c r="M17" s="72"/>
      <c r="N17" s="38"/>
      <c r="O17" s="38"/>
      <c r="P17" s="39"/>
      <c r="Q17" s="38"/>
      <c r="R17" s="38"/>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70">
        <f t="shared" si="1"/>
        <v>0</v>
      </c>
      <c r="BB17" s="70">
        <f t="shared" si="2"/>
        <v>0</v>
      </c>
      <c r="BC17" s="33" t="str">
        <f t="shared" si="3"/>
        <v>INR Zero Only</v>
      </c>
      <c r="IE17" s="35">
        <v>3</v>
      </c>
      <c r="IF17" s="35" t="s">
        <v>50</v>
      </c>
      <c r="IG17" s="35" t="s">
        <v>51</v>
      </c>
      <c r="IH17" s="35">
        <v>10</v>
      </c>
      <c r="II17" s="35" t="s">
        <v>41</v>
      </c>
    </row>
    <row r="18" spans="1:243" s="34" customFormat="1" ht="32.25" customHeight="1">
      <c r="A18" s="19">
        <v>3</v>
      </c>
      <c r="B18" s="33" t="s">
        <v>71</v>
      </c>
      <c r="C18" s="21" t="s">
        <v>52</v>
      </c>
      <c r="D18" s="73">
        <v>6</v>
      </c>
      <c r="E18" s="23" t="s">
        <v>41</v>
      </c>
      <c r="F18" s="74">
        <v>10</v>
      </c>
      <c r="G18" s="37"/>
      <c r="H18" s="37"/>
      <c r="I18" s="22" t="s">
        <v>42</v>
      </c>
      <c r="J18" s="25">
        <f t="shared" si="0"/>
        <v>1</v>
      </c>
      <c r="K18" s="26" t="s">
        <v>67</v>
      </c>
      <c r="L18" s="26" t="s">
        <v>8</v>
      </c>
      <c r="M18" s="72"/>
      <c r="N18" s="38"/>
      <c r="O18" s="38"/>
      <c r="P18" s="39"/>
      <c r="Q18" s="38"/>
      <c r="R18" s="38"/>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70">
        <f t="shared" si="1"/>
        <v>0</v>
      </c>
      <c r="BB18" s="70">
        <f t="shared" si="2"/>
        <v>0</v>
      </c>
      <c r="BC18" s="33" t="str">
        <f t="shared" si="3"/>
        <v>INR Zero Only</v>
      </c>
      <c r="IE18" s="35">
        <v>1.01</v>
      </c>
      <c r="IF18" s="35" t="s">
        <v>43</v>
      </c>
      <c r="IG18" s="35" t="s">
        <v>38</v>
      </c>
      <c r="IH18" s="35">
        <v>123.223</v>
      </c>
      <c r="II18" s="35" t="s">
        <v>41</v>
      </c>
    </row>
    <row r="19" spans="1:243" s="34" customFormat="1" ht="32.25" customHeight="1">
      <c r="A19" s="19">
        <v>4</v>
      </c>
      <c r="B19" s="33" t="s">
        <v>72</v>
      </c>
      <c r="C19" s="21" t="s">
        <v>53</v>
      </c>
      <c r="D19" s="73">
        <v>20</v>
      </c>
      <c r="E19" s="23" t="s">
        <v>41</v>
      </c>
      <c r="F19" s="74">
        <v>10</v>
      </c>
      <c r="G19" s="37"/>
      <c r="H19" s="37"/>
      <c r="I19" s="22" t="s">
        <v>42</v>
      </c>
      <c r="J19" s="25">
        <f t="shared" si="0"/>
        <v>1</v>
      </c>
      <c r="K19" s="26" t="s">
        <v>67</v>
      </c>
      <c r="L19" s="26" t="s">
        <v>8</v>
      </c>
      <c r="M19" s="72"/>
      <c r="N19" s="38"/>
      <c r="O19" s="38"/>
      <c r="P19" s="39"/>
      <c r="Q19" s="38"/>
      <c r="R19" s="38"/>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2"/>
      <c r="AV19" s="41"/>
      <c r="AW19" s="41"/>
      <c r="AX19" s="41"/>
      <c r="AY19" s="41"/>
      <c r="AZ19" s="41"/>
      <c r="BA19" s="70">
        <f t="shared" si="1"/>
        <v>0</v>
      </c>
      <c r="BB19" s="70">
        <f t="shared" si="2"/>
        <v>0</v>
      </c>
      <c r="BC19" s="33" t="str">
        <f t="shared" si="3"/>
        <v>INR Zero Only</v>
      </c>
      <c r="IE19" s="35">
        <v>1.02</v>
      </c>
      <c r="IF19" s="35" t="s">
        <v>45</v>
      </c>
      <c r="IG19" s="35" t="s">
        <v>46</v>
      </c>
      <c r="IH19" s="35">
        <v>213</v>
      </c>
      <c r="II19" s="35" t="s">
        <v>41</v>
      </c>
    </row>
    <row r="20" spans="1:243" s="34" customFormat="1" ht="31.5" customHeight="1">
      <c r="A20" s="19">
        <v>5</v>
      </c>
      <c r="B20" s="43" t="s">
        <v>98</v>
      </c>
      <c r="C20" s="21" t="s">
        <v>54</v>
      </c>
      <c r="D20" s="22"/>
      <c r="E20" s="23"/>
      <c r="F20" s="22"/>
      <c r="G20" s="24"/>
      <c r="H20" s="24"/>
      <c r="I20" s="22"/>
      <c r="J20" s="25"/>
      <c r="K20" s="26"/>
      <c r="L20" s="26"/>
      <c r="M20" s="27"/>
      <c r="N20" s="28"/>
      <c r="O20" s="28"/>
      <c r="P20" s="29"/>
      <c r="Q20" s="28"/>
      <c r="R20" s="28"/>
      <c r="S20" s="30"/>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31"/>
      <c r="BB20" s="32"/>
      <c r="BC20" s="33"/>
      <c r="IE20" s="35">
        <v>2</v>
      </c>
      <c r="IF20" s="35" t="s">
        <v>37</v>
      </c>
      <c r="IG20" s="35" t="s">
        <v>48</v>
      </c>
      <c r="IH20" s="35">
        <v>10</v>
      </c>
      <c r="II20" s="35" t="s">
        <v>41</v>
      </c>
    </row>
    <row r="21" spans="1:243" s="34" customFormat="1" ht="18.75" customHeight="1">
      <c r="A21" s="19">
        <v>5.01</v>
      </c>
      <c r="B21" s="43" t="s">
        <v>73</v>
      </c>
      <c r="C21" s="21" t="s">
        <v>55</v>
      </c>
      <c r="D21" s="73">
        <v>6</v>
      </c>
      <c r="E21" s="23" t="s">
        <v>41</v>
      </c>
      <c r="F21" s="74">
        <v>10</v>
      </c>
      <c r="G21" s="37"/>
      <c r="H21" s="37"/>
      <c r="I21" s="22" t="s">
        <v>42</v>
      </c>
      <c r="J21" s="25">
        <f t="shared" si="0"/>
        <v>1</v>
      </c>
      <c r="K21" s="26" t="s">
        <v>67</v>
      </c>
      <c r="L21" s="26" t="s">
        <v>8</v>
      </c>
      <c r="M21" s="72"/>
      <c r="N21" s="38"/>
      <c r="O21" s="38"/>
      <c r="P21" s="39"/>
      <c r="Q21" s="38"/>
      <c r="R21" s="38"/>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70">
        <f t="shared" si="1"/>
        <v>0</v>
      </c>
      <c r="BB21" s="70">
        <f t="shared" si="2"/>
        <v>0</v>
      </c>
      <c r="BC21" s="33" t="str">
        <f t="shared" si="3"/>
        <v>INR Zero Only</v>
      </c>
      <c r="IE21" s="35">
        <v>3</v>
      </c>
      <c r="IF21" s="35" t="s">
        <v>50</v>
      </c>
      <c r="IG21" s="35" t="s">
        <v>51</v>
      </c>
      <c r="IH21" s="35">
        <v>10</v>
      </c>
      <c r="II21" s="35" t="s">
        <v>41</v>
      </c>
    </row>
    <row r="22" spans="1:243" s="34" customFormat="1" ht="18.75" customHeight="1">
      <c r="A22" s="19">
        <v>5.02</v>
      </c>
      <c r="B22" s="33" t="s">
        <v>74</v>
      </c>
      <c r="C22" s="21" t="s">
        <v>56</v>
      </c>
      <c r="D22" s="73">
        <v>6</v>
      </c>
      <c r="E22" s="23" t="s">
        <v>41</v>
      </c>
      <c r="F22" s="74">
        <v>10</v>
      </c>
      <c r="G22" s="37"/>
      <c r="H22" s="37"/>
      <c r="I22" s="22" t="s">
        <v>42</v>
      </c>
      <c r="J22" s="25">
        <f t="shared" si="0"/>
        <v>1</v>
      </c>
      <c r="K22" s="26" t="s">
        <v>67</v>
      </c>
      <c r="L22" s="26" t="s">
        <v>8</v>
      </c>
      <c r="M22" s="72"/>
      <c r="N22" s="38"/>
      <c r="O22" s="38"/>
      <c r="P22" s="39"/>
      <c r="Q22" s="38"/>
      <c r="R22" s="38"/>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70">
        <f t="shared" si="1"/>
        <v>0</v>
      </c>
      <c r="BB22" s="70">
        <f t="shared" si="2"/>
        <v>0</v>
      </c>
      <c r="BC22" s="33" t="str">
        <f t="shared" si="3"/>
        <v>INR Zero Only</v>
      </c>
      <c r="IE22" s="35">
        <v>1.01</v>
      </c>
      <c r="IF22" s="35" t="s">
        <v>43</v>
      </c>
      <c r="IG22" s="35" t="s">
        <v>38</v>
      </c>
      <c r="IH22" s="35">
        <v>123.223</v>
      </c>
      <c r="II22" s="35" t="s">
        <v>41</v>
      </c>
    </row>
    <row r="23" spans="1:243" s="34" customFormat="1" ht="18.75" customHeight="1">
      <c r="A23" s="19">
        <v>6</v>
      </c>
      <c r="B23" s="33" t="s">
        <v>75</v>
      </c>
      <c r="C23" s="21" t="s">
        <v>57</v>
      </c>
      <c r="D23" s="73"/>
      <c r="E23" s="23"/>
      <c r="F23" s="74"/>
      <c r="G23" s="37"/>
      <c r="H23" s="37"/>
      <c r="I23" s="22"/>
      <c r="J23" s="25"/>
      <c r="K23" s="26"/>
      <c r="L23" s="26"/>
      <c r="M23" s="72"/>
      <c r="N23" s="38"/>
      <c r="O23" s="38"/>
      <c r="P23" s="39"/>
      <c r="Q23" s="38"/>
      <c r="R23" s="38"/>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70"/>
      <c r="BB23" s="70"/>
      <c r="BC23" s="33"/>
      <c r="IE23" s="35">
        <v>1.02</v>
      </c>
      <c r="IF23" s="35" t="s">
        <v>45</v>
      </c>
      <c r="IG23" s="35" t="s">
        <v>46</v>
      </c>
      <c r="IH23" s="35">
        <v>213</v>
      </c>
      <c r="II23" s="35" t="s">
        <v>41</v>
      </c>
    </row>
    <row r="24" spans="1:243" s="34" customFormat="1" ht="18.75" customHeight="1">
      <c r="A24" s="19">
        <v>6.01</v>
      </c>
      <c r="B24" s="43" t="s">
        <v>74</v>
      </c>
      <c r="C24" s="21" t="s">
        <v>58</v>
      </c>
      <c r="D24" s="73">
        <v>6</v>
      </c>
      <c r="E24" s="23" t="s">
        <v>41</v>
      </c>
      <c r="F24" s="74">
        <v>10</v>
      </c>
      <c r="G24" s="37"/>
      <c r="H24" s="37"/>
      <c r="I24" s="22" t="s">
        <v>42</v>
      </c>
      <c r="J24" s="25">
        <f t="shared" si="0"/>
        <v>1</v>
      </c>
      <c r="K24" s="26" t="s">
        <v>67</v>
      </c>
      <c r="L24" s="26" t="s">
        <v>8</v>
      </c>
      <c r="M24" s="72"/>
      <c r="N24" s="38"/>
      <c r="O24" s="38"/>
      <c r="P24" s="39"/>
      <c r="Q24" s="38"/>
      <c r="R24" s="38"/>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70">
        <f t="shared" si="1"/>
        <v>0</v>
      </c>
      <c r="BB24" s="70">
        <f t="shared" si="2"/>
        <v>0</v>
      </c>
      <c r="BC24" s="33" t="str">
        <f t="shared" si="3"/>
        <v>INR Zero Only</v>
      </c>
      <c r="IE24" s="35">
        <v>2</v>
      </c>
      <c r="IF24" s="35" t="s">
        <v>37</v>
      </c>
      <c r="IG24" s="35" t="s">
        <v>48</v>
      </c>
      <c r="IH24" s="35">
        <v>10</v>
      </c>
      <c r="II24" s="35" t="s">
        <v>41</v>
      </c>
    </row>
    <row r="25" spans="1:243" s="34" customFormat="1" ht="18.75" customHeight="1">
      <c r="A25" s="19">
        <v>6.02</v>
      </c>
      <c r="B25" s="33" t="s">
        <v>73</v>
      </c>
      <c r="C25" s="21" t="s">
        <v>59</v>
      </c>
      <c r="D25" s="73">
        <v>6</v>
      </c>
      <c r="E25" s="23" t="s">
        <v>41</v>
      </c>
      <c r="F25" s="36">
        <v>10</v>
      </c>
      <c r="G25" s="37"/>
      <c r="H25" s="37"/>
      <c r="I25" s="22" t="s">
        <v>42</v>
      </c>
      <c r="J25" s="25">
        <f>IF(I25="Less(-)",-1,1)</f>
        <v>1</v>
      </c>
      <c r="K25" s="26" t="s">
        <v>67</v>
      </c>
      <c r="L25" s="26" t="s">
        <v>8</v>
      </c>
      <c r="M25" s="72"/>
      <c r="N25" s="38"/>
      <c r="O25" s="38"/>
      <c r="P25" s="39"/>
      <c r="Q25" s="38"/>
      <c r="R25" s="38"/>
      <c r="S25" s="40"/>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70">
        <f>total_amount_ba($B$2,$D$2,D25,F25,J25,K25,M25)</f>
        <v>0</v>
      </c>
      <c r="BB25" s="70">
        <f t="shared" si="2"/>
        <v>0</v>
      </c>
      <c r="BC25" s="33" t="str">
        <f>SpellNumber(L25,BB25)</f>
        <v>INR Zero Only</v>
      </c>
      <c r="IE25" s="35">
        <v>3</v>
      </c>
      <c r="IF25" s="35" t="s">
        <v>50</v>
      </c>
      <c r="IG25" s="35" t="s">
        <v>51</v>
      </c>
      <c r="IH25" s="35">
        <v>10</v>
      </c>
      <c r="II25" s="35" t="s">
        <v>41</v>
      </c>
    </row>
    <row r="26" spans="1:243" s="34" customFormat="1" ht="18.75" customHeight="1">
      <c r="A26" s="19">
        <v>6.03</v>
      </c>
      <c r="B26" s="33" t="s">
        <v>76</v>
      </c>
      <c r="C26" s="21" t="s">
        <v>60</v>
      </c>
      <c r="D26" s="73">
        <v>6</v>
      </c>
      <c r="E26" s="23" t="s">
        <v>41</v>
      </c>
      <c r="F26" s="73">
        <v>10</v>
      </c>
      <c r="G26" s="37"/>
      <c r="H26" s="37"/>
      <c r="I26" s="22" t="s">
        <v>42</v>
      </c>
      <c r="J26" s="25">
        <f>IF(I26="Less(-)",-1,1)</f>
        <v>1</v>
      </c>
      <c r="K26" s="26" t="s">
        <v>67</v>
      </c>
      <c r="L26" s="26" t="s">
        <v>8</v>
      </c>
      <c r="M26" s="72"/>
      <c r="N26" s="38"/>
      <c r="O26" s="38"/>
      <c r="P26" s="39"/>
      <c r="Q26" s="38"/>
      <c r="R26" s="38"/>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70">
        <f>total_amount_ba($B$2,$D$2,D26,F26,J26,K26,M26)</f>
        <v>0</v>
      </c>
      <c r="BB26" s="70">
        <f t="shared" si="2"/>
        <v>0</v>
      </c>
      <c r="BC26" s="33" t="str">
        <f>SpellNumber(L26,BB26)</f>
        <v>INR Zero Only</v>
      </c>
      <c r="IE26" s="35">
        <v>1.01</v>
      </c>
      <c r="IF26" s="35" t="s">
        <v>43</v>
      </c>
      <c r="IG26" s="35" t="s">
        <v>38</v>
      </c>
      <c r="IH26" s="35">
        <v>123.223</v>
      </c>
      <c r="II26" s="35" t="s">
        <v>41</v>
      </c>
    </row>
    <row r="27" spans="1:243" s="34" customFormat="1" ht="18.75" customHeight="1">
      <c r="A27" s="19">
        <v>7</v>
      </c>
      <c r="B27" s="33" t="s">
        <v>79</v>
      </c>
      <c r="C27" s="21" t="s">
        <v>61</v>
      </c>
      <c r="D27" s="22"/>
      <c r="E27" s="23"/>
      <c r="F27" s="22"/>
      <c r="G27" s="24"/>
      <c r="H27" s="24"/>
      <c r="I27" s="22"/>
      <c r="J27" s="25"/>
      <c r="K27" s="26"/>
      <c r="L27" s="26"/>
      <c r="M27" s="27"/>
      <c r="N27" s="38"/>
      <c r="O27" s="38"/>
      <c r="P27" s="39"/>
      <c r="Q27" s="38"/>
      <c r="R27" s="38"/>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70"/>
      <c r="BB27" s="70"/>
      <c r="BC27" s="33"/>
      <c r="IE27" s="35">
        <v>1.02</v>
      </c>
      <c r="IF27" s="35" t="s">
        <v>45</v>
      </c>
      <c r="IG27" s="35" t="s">
        <v>46</v>
      </c>
      <c r="IH27" s="35">
        <v>213</v>
      </c>
      <c r="II27" s="35" t="s">
        <v>41</v>
      </c>
    </row>
    <row r="28" spans="1:243" s="34" customFormat="1" ht="18.75" customHeight="1">
      <c r="A28" s="19">
        <v>7.01</v>
      </c>
      <c r="B28" s="43" t="s">
        <v>77</v>
      </c>
      <c r="C28" s="21" t="s">
        <v>62</v>
      </c>
      <c r="D28" s="73">
        <v>6</v>
      </c>
      <c r="E28" s="23" t="s">
        <v>41</v>
      </c>
      <c r="F28" s="73">
        <v>10</v>
      </c>
      <c r="G28" s="37"/>
      <c r="H28" s="37"/>
      <c r="I28" s="22" t="s">
        <v>42</v>
      </c>
      <c r="J28" s="25">
        <f>IF(I28="Less(-)",-1,1)</f>
        <v>1</v>
      </c>
      <c r="K28" s="26" t="s">
        <v>67</v>
      </c>
      <c r="L28" s="26" t="s">
        <v>8</v>
      </c>
      <c r="M28" s="72"/>
      <c r="N28" s="38"/>
      <c r="O28" s="38"/>
      <c r="P28" s="39"/>
      <c r="Q28" s="38"/>
      <c r="R28" s="38"/>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70">
        <f>total_amount_ba($B$2,$D$2,D28,F28,J28,K28,M28)</f>
        <v>0</v>
      </c>
      <c r="BB28" s="70">
        <f t="shared" si="2"/>
        <v>0</v>
      </c>
      <c r="BC28" s="33" t="str">
        <f>SpellNumber(L28,BB28)</f>
        <v>INR Zero Only</v>
      </c>
      <c r="IE28" s="35">
        <v>2</v>
      </c>
      <c r="IF28" s="35" t="s">
        <v>37</v>
      </c>
      <c r="IG28" s="35" t="s">
        <v>48</v>
      </c>
      <c r="IH28" s="35">
        <v>10</v>
      </c>
      <c r="II28" s="35" t="s">
        <v>41</v>
      </c>
    </row>
    <row r="29" spans="1:243" s="34" customFormat="1" ht="18.75" customHeight="1">
      <c r="A29" s="19">
        <v>7.02</v>
      </c>
      <c r="B29" s="43" t="s">
        <v>78</v>
      </c>
      <c r="C29" s="21"/>
      <c r="D29" s="73">
        <v>18</v>
      </c>
      <c r="E29" s="23" t="s">
        <v>41</v>
      </c>
      <c r="F29" s="73">
        <v>10</v>
      </c>
      <c r="G29" s="37"/>
      <c r="H29" s="37"/>
      <c r="I29" s="22" t="s">
        <v>42</v>
      </c>
      <c r="J29" s="25">
        <f aca="true" t="shared" si="4" ref="J29:J39">IF(I29="Less(-)",-1,1)</f>
        <v>1</v>
      </c>
      <c r="K29" s="26" t="s">
        <v>67</v>
      </c>
      <c r="L29" s="26" t="s">
        <v>8</v>
      </c>
      <c r="M29" s="72"/>
      <c r="N29" s="38"/>
      <c r="O29" s="38"/>
      <c r="P29" s="39"/>
      <c r="Q29" s="38"/>
      <c r="R29" s="38"/>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70">
        <f aca="true" t="shared" si="5" ref="BA29:BA39">total_amount_ba($B$2,$D$2,D29,F29,J29,K29,M29)</f>
        <v>0</v>
      </c>
      <c r="BB29" s="70">
        <f t="shared" si="2"/>
        <v>0</v>
      </c>
      <c r="BC29" s="33" t="str">
        <f aca="true" t="shared" si="6" ref="BC29:BC39">SpellNumber(L29,BB29)</f>
        <v>INR Zero Only</v>
      </c>
      <c r="IE29" s="35"/>
      <c r="IF29" s="35"/>
      <c r="IG29" s="35"/>
      <c r="IH29" s="35"/>
      <c r="II29" s="35"/>
    </row>
    <row r="30" spans="1:243" s="34" customFormat="1" ht="37.5" customHeight="1">
      <c r="A30" s="19">
        <v>8</v>
      </c>
      <c r="B30" s="43" t="s">
        <v>101</v>
      </c>
      <c r="C30" s="21"/>
      <c r="D30" s="73">
        <v>15</v>
      </c>
      <c r="E30" s="23" t="s">
        <v>41</v>
      </c>
      <c r="F30" s="73">
        <v>10</v>
      </c>
      <c r="G30" s="37"/>
      <c r="H30" s="37"/>
      <c r="I30" s="22" t="s">
        <v>42</v>
      </c>
      <c r="J30" s="25">
        <f t="shared" si="4"/>
        <v>1</v>
      </c>
      <c r="K30" s="26" t="s">
        <v>67</v>
      </c>
      <c r="L30" s="26" t="s">
        <v>8</v>
      </c>
      <c r="M30" s="72"/>
      <c r="N30" s="38"/>
      <c r="O30" s="38"/>
      <c r="P30" s="39"/>
      <c r="Q30" s="38"/>
      <c r="R30" s="38"/>
      <c r="S30" s="40"/>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70">
        <f t="shared" si="5"/>
        <v>0</v>
      </c>
      <c r="BB30" s="70">
        <f t="shared" si="2"/>
        <v>0</v>
      </c>
      <c r="BC30" s="33" t="str">
        <f t="shared" si="6"/>
        <v>INR Zero Only</v>
      </c>
      <c r="IE30" s="35"/>
      <c r="IF30" s="35"/>
      <c r="IG30" s="35"/>
      <c r="IH30" s="35"/>
      <c r="II30" s="35"/>
    </row>
    <row r="31" spans="1:243" s="34" customFormat="1" ht="18.75" customHeight="1">
      <c r="A31" s="19">
        <v>9</v>
      </c>
      <c r="B31" s="43" t="s">
        <v>80</v>
      </c>
      <c r="C31" s="21"/>
      <c r="D31" s="73">
        <v>9</v>
      </c>
      <c r="E31" s="23" t="s">
        <v>41</v>
      </c>
      <c r="F31" s="73">
        <v>10</v>
      </c>
      <c r="G31" s="37"/>
      <c r="H31" s="37"/>
      <c r="I31" s="22" t="s">
        <v>42</v>
      </c>
      <c r="J31" s="25">
        <f t="shared" si="4"/>
        <v>1</v>
      </c>
      <c r="K31" s="26" t="s">
        <v>67</v>
      </c>
      <c r="L31" s="26" t="s">
        <v>8</v>
      </c>
      <c r="M31" s="72"/>
      <c r="N31" s="38"/>
      <c r="O31" s="38"/>
      <c r="P31" s="39"/>
      <c r="Q31" s="38"/>
      <c r="R31" s="38"/>
      <c r="S31" s="40"/>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70">
        <f t="shared" si="5"/>
        <v>0</v>
      </c>
      <c r="BB31" s="70">
        <f t="shared" si="2"/>
        <v>0</v>
      </c>
      <c r="BC31" s="33" t="str">
        <f t="shared" si="6"/>
        <v>INR Zero Only</v>
      </c>
      <c r="IE31" s="35"/>
      <c r="IF31" s="35"/>
      <c r="IG31" s="35"/>
      <c r="IH31" s="35"/>
      <c r="II31" s="35"/>
    </row>
    <row r="32" spans="1:243" s="34" customFormat="1" ht="18.75" customHeight="1">
      <c r="A32" s="19">
        <v>10</v>
      </c>
      <c r="B32" s="43" t="s">
        <v>81</v>
      </c>
      <c r="C32" s="21"/>
      <c r="D32" s="22"/>
      <c r="E32" s="23"/>
      <c r="F32" s="22"/>
      <c r="G32" s="24"/>
      <c r="H32" s="24"/>
      <c r="I32" s="22"/>
      <c r="J32" s="25"/>
      <c r="K32" s="26"/>
      <c r="L32" s="26"/>
      <c r="M32" s="27"/>
      <c r="N32" s="38"/>
      <c r="O32" s="38"/>
      <c r="P32" s="39"/>
      <c r="Q32" s="38"/>
      <c r="R32" s="38"/>
      <c r="S32" s="40"/>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70"/>
      <c r="BB32" s="70"/>
      <c r="BC32" s="33"/>
      <c r="IE32" s="35"/>
      <c r="IF32" s="35"/>
      <c r="IG32" s="35"/>
      <c r="IH32" s="35"/>
      <c r="II32" s="35"/>
    </row>
    <row r="33" spans="1:243" s="34" customFormat="1" ht="18.75" customHeight="1">
      <c r="A33" s="19">
        <v>10.01</v>
      </c>
      <c r="B33" s="43" t="s">
        <v>82</v>
      </c>
      <c r="C33" s="21"/>
      <c r="D33" s="73">
        <v>3</v>
      </c>
      <c r="E33" s="23" t="s">
        <v>41</v>
      </c>
      <c r="F33" s="73">
        <v>10</v>
      </c>
      <c r="G33" s="37"/>
      <c r="H33" s="37"/>
      <c r="I33" s="22" t="s">
        <v>42</v>
      </c>
      <c r="J33" s="25">
        <f t="shared" si="4"/>
        <v>1</v>
      </c>
      <c r="K33" s="26" t="s">
        <v>67</v>
      </c>
      <c r="L33" s="26" t="s">
        <v>8</v>
      </c>
      <c r="M33" s="72"/>
      <c r="N33" s="38"/>
      <c r="O33" s="38"/>
      <c r="P33" s="39"/>
      <c r="Q33" s="38"/>
      <c r="R33" s="38"/>
      <c r="S33" s="40"/>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70">
        <f t="shared" si="5"/>
        <v>0</v>
      </c>
      <c r="BB33" s="70">
        <f t="shared" si="2"/>
        <v>0</v>
      </c>
      <c r="BC33" s="33" t="str">
        <f t="shared" si="6"/>
        <v>INR Zero Only</v>
      </c>
      <c r="IE33" s="35"/>
      <c r="IF33" s="35"/>
      <c r="IG33" s="35"/>
      <c r="IH33" s="35"/>
      <c r="II33" s="35"/>
    </row>
    <row r="34" spans="1:243" s="34" customFormat="1" ht="18.75" customHeight="1">
      <c r="A34" s="19">
        <v>10.02</v>
      </c>
      <c r="B34" s="43" t="s">
        <v>94</v>
      </c>
      <c r="C34" s="21"/>
      <c r="D34" s="73">
        <v>3</v>
      </c>
      <c r="E34" s="23" t="s">
        <v>41</v>
      </c>
      <c r="F34" s="73">
        <v>10</v>
      </c>
      <c r="G34" s="37"/>
      <c r="H34" s="37"/>
      <c r="I34" s="22" t="s">
        <v>42</v>
      </c>
      <c r="J34" s="25">
        <f t="shared" si="4"/>
        <v>1</v>
      </c>
      <c r="K34" s="26" t="s">
        <v>67</v>
      </c>
      <c r="L34" s="26" t="s">
        <v>8</v>
      </c>
      <c r="M34" s="72"/>
      <c r="N34" s="38"/>
      <c r="O34" s="38"/>
      <c r="P34" s="39"/>
      <c r="Q34" s="38"/>
      <c r="R34" s="38"/>
      <c r="S34" s="40"/>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70">
        <f t="shared" si="5"/>
        <v>0</v>
      </c>
      <c r="BB34" s="70">
        <f t="shared" si="2"/>
        <v>0</v>
      </c>
      <c r="BC34" s="33" t="str">
        <f t="shared" si="6"/>
        <v>INR Zero Only</v>
      </c>
      <c r="IE34" s="35"/>
      <c r="IF34" s="35"/>
      <c r="IG34" s="35"/>
      <c r="IH34" s="35"/>
      <c r="II34" s="35"/>
    </row>
    <row r="35" spans="1:243" s="34" customFormat="1" ht="18.75" customHeight="1">
      <c r="A35" s="19">
        <v>11</v>
      </c>
      <c r="B35" s="43" t="s">
        <v>83</v>
      </c>
      <c r="C35" s="21"/>
      <c r="D35" s="22"/>
      <c r="E35" s="23"/>
      <c r="F35" s="22"/>
      <c r="G35" s="24"/>
      <c r="H35" s="24"/>
      <c r="I35" s="22"/>
      <c r="J35" s="25"/>
      <c r="K35" s="26"/>
      <c r="L35" s="26"/>
      <c r="M35" s="27"/>
      <c r="N35" s="38"/>
      <c r="O35" s="38"/>
      <c r="P35" s="39"/>
      <c r="Q35" s="38"/>
      <c r="R35" s="38"/>
      <c r="S35" s="40"/>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70"/>
      <c r="BB35" s="70"/>
      <c r="BC35" s="33"/>
      <c r="IE35" s="35"/>
      <c r="IF35" s="35"/>
      <c r="IG35" s="35"/>
      <c r="IH35" s="35"/>
      <c r="II35" s="35"/>
    </row>
    <row r="36" spans="1:243" s="34" customFormat="1" ht="18.75" customHeight="1">
      <c r="A36" s="19">
        <v>11.01</v>
      </c>
      <c r="B36" s="43" t="s">
        <v>84</v>
      </c>
      <c r="C36" s="21"/>
      <c r="D36" s="73">
        <v>1</v>
      </c>
      <c r="E36" s="23" t="s">
        <v>41</v>
      </c>
      <c r="F36" s="73">
        <v>10</v>
      </c>
      <c r="G36" s="37"/>
      <c r="H36" s="37"/>
      <c r="I36" s="22" t="s">
        <v>42</v>
      </c>
      <c r="J36" s="25">
        <f t="shared" si="4"/>
        <v>1</v>
      </c>
      <c r="K36" s="26" t="s">
        <v>67</v>
      </c>
      <c r="L36" s="26" t="s">
        <v>8</v>
      </c>
      <c r="M36" s="72"/>
      <c r="N36" s="38"/>
      <c r="O36" s="38"/>
      <c r="P36" s="39"/>
      <c r="Q36" s="38"/>
      <c r="R36" s="38"/>
      <c r="S36" s="40"/>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70">
        <f t="shared" si="5"/>
        <v>0</v>
      </c>
      <c r="BB36" s="70">
        <f t="shared" si="2"/>
        <v>0</v>
      </c>
      <c r="BC36" s="33" t="str">
        <f t="shared" si="6"/>
        <v>INR Zero Only</v>
      </c>
      <c r="IE36" s="35"/>
      <c r="IF36" s="35"/>
      <c r="IG36" s="35"/>
      <c r="IH36" s="35"/>
      <c r="II36" s="35"/>
    </row>
    <row r="37" spans="1:243" s="34" customFormat="1" ht="18.75" customHeight="1">
      <c r="A37" s="19">
        <v>11.02</v>
      </c>
      <c r="B37" s="43" t="s">
        <v>85</v>
      </c>
      <c r="C37" s="21"/>
      <c r="D37" s="73">
        <v>1</v>
      </c>
      <c r="E37" s="23" t="s">
        <v>41</v>
      </c>
      <c r="F37" s="73">
        <v>10</v>
      </c>
      <c r="G37" s="37"/>
      <c r="H37" s="37"/>
      <c r="I37" s="22" t="s">
        <v>42</v>
      </c>
      <c r="J37" s="25">
        <f t="shared" si="4"/>
        <v>1</v>
      </c>
      <c r="K37" s="26" t="s">
        <v>67</v>
      </c>
      <c r="L37" s="26" t="s">
        <v>8</v>
      </c>
      <c r="M37" s="72"/>
      <c r="N37" s="38"/>
      <c r="O37" s="38"/>
      <c r="P37" s="39"/>
      <c r="Q37" s="38"/>
      <c r="R37" s="38"/>
      <c r="S37" s="40"/>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70">
        <f t="shared" si="5"/>
        <v>0</v>
      </c>
      <c r="BB37" s="70">
        <f t="shared" si="2"/>
        <v>0</v>
      </c>
      <c r="BC37" s="33" t="str">
        <f t="shared" si="6"/>
        <v>INR Zero Only</v>
      </c>
      <c r="IE37" s="35"/>
      <c r="IF37" s="35"/>
      <c r="IG37" s="35"/>
      <c r="IH37" s="35"/>
      <c r="II37" s="35"/>
    </row>
    <row r="38" spans="1:243" s="34" customFormat="1" ht="18.75" customHeight="1">
      <c r="A38" s="19">
        <v>11.03</v>
      </c>
      <c r="B38" s="43" t="s">
        <v>86</v>
      </c>
      <c r="C38" s="21"/>
      <c r="D38" s="73">
        <v>1</v>
      </c>
      <c r="E38" s="23" t="s">
        <v>41</v>
      </c>
      <c r="F38" s="73">
        <v>10</v>
      </c>
      <c r="G38" s="37"/>
      <c r="H38" s="37"/>
      <c r="I38" s="22" t="s">
        <v>42</v>
      </c>
      <c r="J38" s="25">
        <f t="shared" si="4"/>
        <v>1</v>
      </c>
      <c r="K38" s="26" t="s">
        <v>67</v>
      </c>
      <c r="L38" s="26" t="s">
        <v>8</v>
      </c>
      <c r="M38" s="72"/>
      <c r="N38" s="38"/>
      <c r="O38" s="38"/>
      <c r="P38" s="39"/>
      <c r="Q38" s="38"/>
      <c r="R38" s="38"/>
      <c r="S38" s="40"/>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70">
        <f t="shared" si="5"/>
        <v>0</v>
      </c>
      <c r="BB38" s="70">
        <f t="shared" si="2"/>
        <v>0</v>
      </c>
      <c r="BC38" s="33" t="str">
        <f t="shared" si="6"/>
        <v>INR Zero Only</v>
      </c>
      <c r="IE38" s="35"/>
      <c r="IF38" s="35"/>
      <c r="IG38" s="35"/>
      <c r="IH38" s="35"/>
      <c r="II38" s="35"/>
    </row>
    <row r="39" spans="1:243" s="34" customFormat="1" ht="18.75" customHeight="1">
      <c r="A39" s="19">
        <v>12</v>
      </c>
      <c r="B39" s="43" t="s">
        <v>87</v>
      </c>
      <c r="C39" s="21"/>
      <c r="D39" s="73">
        <v>50</v>
      </c>
      <c r="E39" s="23" t="s">
        <v>41</v>
      </c>
      <c r="F39" s="73">
        <v>10</v>
      </c>
      <c r="G39" s="37"/>
      <c r="H39" s="37"/>
      <c r="I39" s="22" t="s">
        <v>42</v>
      </c>
      <c r="J39" s="25">
        <f t="shared" si="4"/>
        <v>1</v>
      </c>
      <c r="K39" s="26" t="s">
        <v>67</v>
      </c>
      <c r="L39" s="26" t="s">
        <v>8</v>
      </c>
      <c r="M39" s="72"/>
      <c r="N39" s="38"/>
      <c r="O39" s="38"/>
      <c r="P39" s="39"/>
      <c r="Q39" s="38"/>
      <c r="R39" s="38"/>
      <c r="S39" s="40"/>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70">
        <f t="shared" si="5"/>
        <v>0</v>
      </c>
      <c r="BB39" s="70">
        <f t="shared" si="2"/>
        <v>0</v>
      </c>
      <c r="BC39" s="33" t="str">
        <f t="shared" si="6"/>
        <v>INR Zero Only</v>
      </c>
      <c r="IE39" s="35"/>
      <c r="IF39" s="35"/>
      <c r="IG39" s="35"/>
      <c r="IH39" s="35"/>
      <c r="II39" s="35"/>
    </row>
    <row r="40" spans="1:243" s="34" customFormat="1" ht="35.25" customHeight="1">
      <c r="A40" s="19">
        <v>13</v>
      </c>
      <c r="B40" s="43" t="s">
        <v>88</v>
      </c>
      <c r="C40" s="21" t="s">
        <v>63</v>
      </c>
      <c r="D40" s="73">
        <v>1</v>
      </c>
      <c r="E40" s="23" t="s">
        <v>41</v>
      </c>
      <c r="F40" s="73">
        <v>10</v>
      </c>
      <c r="G40" s="37"/>
      <c r="H40" s="44"/>
      <c r="I40" s="22" t="s">
        <v>42</v>
      </c>
      <c r="J40" s="25">
        <f>IF(I40="Less(-)",-1,1)</f>
        <v>1</v>
      </c>
      <c r="K40" s="26" t="s">
        <v>67</v>
      </c>
      <c r="L40" s="26" t="s">
        <v>8</v>
      </c>
      <c r="M40" s="72"/>
      <c r="N40" s="38"/>
      <c r="O40" s="38"/>
      <c r="P40" s="39"/>
      <c r="Q40" s="38"/>
      <c r="R40" s="38"/>
      <c r="S40" s="40"/>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70">
        <f>total_amount_ba($B$2,$D$2,D40,F40,J40,K40,M40)</f>
        <v>0</v>
      </c>
      <c r="BB40" s="70">
        <f t="shared" si="2"/>
        <v>0</v>
      </c>
      <c r="BC40" s="33" t="str">
        <f>SpellNumber(L40,BB40)</f>
        <v>INR Zero Only</v>
      </c>
      <c r="IE40" s="35">
        <v>3</v>
      </c>
      <c r="IF40" s="35" t="s">
        <v>50</v>
      </c>
      <c r="IG40" s="35" t="s">
        <v>51</v>
      </c>
      <c r="IH40" s="35">
        <v>10</v>
      </c>
      <c r="II40" s="35" t="s">
        <v>41</v>
      </c>
    </row>
    <row r="41" spans="1:243" s="34" customFormat="1" ht="33" customHeight="1">
      <c r="A41" s="45" t="s">
        <v>65</v>
      </c>
      <c r="B41" s="46"/>
      <c r="C41" s="47"/>
      <c r="D41" s="48"/>
      <c r="E41" s="48"/>
      <c r="F41" s="48"/>
      <c r="G41" s="48"/>
      <c r="H41" s="49"/>
      <c r="I41" s="49"/>
      <c r="J41" s="49"/>
      <c r="K41" s="49"/>
      <c r="L41" s="50"/>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71">
        <f>SUM(BA13:BA40)</f>
        <v>0</v>
      </c>
      <c r="BB41" s="71">
        <f>SUM(BB13:BB40)</f>
        <v>0</v>
      </c>
      <c r="BC41" s="33" t="str">
        <f>SpellNumber($E$2,BB41)</f>
        <v>INR Zero Only</v>
      </c>
      <c r="IE41" s="35">
        <v>4</v>
      </c>
      <c r="IF41" s="35" t="s">
        <v>45</v>
      </c>
      <c r="IG41" s="35" t="s">
        <v>64</v>
      </c>
      <c r="IH41" s="35">
        <v>10</v>
      </c>
      <c r="II41" s="35" t="s">
        <v>41</v>
      </c>
    </row>
    <row r="42" spans="1:243" s="61" customFormat="1" ht="39" customHeight="1" hidden="1">
      <c r="A42" s="46" t="s">
        <v>69</v>
      </c>
      <c r="B42" s="52"/>
      <c r="C42" s="53"/>
      <c r="D42" s="54"/>
      <c r="E42" s="55" t="s">
        <v>66</v>
      </c>
      <c r="F42" s="68"/>
      <c r="G42" s="56"/>
      <c r="H42" s="57"/>
      <c r="I42" s="57"/>
      <c r="J42" s="57"/>
      <c r="K42" s="58"/>
      <c r="L42" s="59"/>
      <c r="M42" s="60"/>
      <c r="O42" s="34"/>
      <c r="P42" s="34"/>
      <c r="Q42" s="34"/>
      <c r="R42" s="34"/>
      <c r="S42" s="34"/>
      <c r="BA42" s="66">
        <f>IF(ISBLANK(F42),0,IF(E42="Excess (+)",ROUND(BA41+(BA41*F42),2),IF(E42="Less (-)",ROUND(BA41+(BA41*F42*(-1)),2),0)))</f>
        <v>0</v>
      </c>
      <c r="BB42" s="67">
        <f>ROUND(BA42,0)</f>
        <v>0</v>
      </c>
      <c r="BC42" s="33" t="str">
        <f>SpellNumber(L42,BB42)</f>
        <v> Zero Only</v>
      </c>
      <c r="IE42" s="62"/>
      <c r="IF42" s="62"/>
      <c r="IG42" s="62"/>
      <c r="IH42" s="62"/>
      <c r="II42" s="62"/>
    </row>
    <row r="43" spans="1:243" s="61" customFormat="1" ht="51" customHeight="1">
      <c r="A43" s="45" t="s">
        <v>68</v>
      </c>
      <c r="B43" s="45"/>
      <c r="C43" s="80" t="str">
        <f>SpellNumber($E$2,BB41)</f>
        <v>INR Zero Only</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2"/>
      <c r="IE43" s="62"/>
      <c r="IF43" s="62"/>
      <c r="IG43" s="62"/>
      <c r="IH43" s="62"/>
      <c r="II43" s="62"/>
    </row>
    <row r="44" spans="1:243" s="14" customFormat="1" ht="29.25" customHeight="1">
      <c r="A44" s="76" t="s">
        <v>102</v>
      </c>
      <c r="C44" s="63"/>
      <c r="D44" s="63"/>
      <c r="E44" s="63"/>
      <c r="F44" s="63"/>
      <c r="G44" s="63"/>
      <c r="H44" s="63"/>
      <c r="I44" s="63"/>
      <c r="J44" s="63"/>
      <c r="K44" s="63"/>
      <c r="L44" s="63"/>
      <c r="M44" s="63"/>
      <c r="O44" s="63"/>
      <c r="BA44" s="63"/>
      <c r="BC44" s="63"/>
      <c r="IE44" s="15"/>
      <c r="IF44" s="15"/>
      <c r="IG44" s="15"/>
      <c r="IH44" s="15"/>
      <c r="II44" s="15"/>
    </row>
  </sheetData>
  <sheetProtection password="E8F5" sheet="1" selectLockedCells="1"/>
  <mergeCells count="8">
    <mergeCell ref="A9:BC9"/>
    <mergeCell ref="C43:BC43"/>
    <mergeCell ref="A1:L1"/>
    <mergeCell ref="A4:BC4"/>
    <mergeCell ref="A5:BC5"/>
    <mergeCell ref="A6:BC6"/>
    <mergeCell ref="A7:BC7"/>
    <mergeCell ref="B8:BC8"/>
  </mergeCells>
  <dataValidations count="23">
    <dataValidation type="list" allowBlank="1" showInputMessage="1" showErrorMessage="1" sqref="L28 L29 L30 L31 L32 L33 L34 L35 L36 L37 L38 L39 L13 L14 L15 L16 L17 L18 L19 L20 L21 L22 L23 L24 L25 L26 L27 L40">
      <formula1>"INR"</formula1>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40">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decimal" allowBlank="1" showInputMessage="1" showErrorMessage="1" errorTitle="Invalid Entry" error="Only Numeric Values are allowed. " sqref="A13:A40">
      <formula1>0</formula1>
      <formula2>999999999999999</formula2>
    </dataValidation>
    <dataValidation allowBlank="1" showInputMessage="1" showErrorMessage="1" promptTitle="Item Description" prompt="Please enter Item Description in text" sqref="B19:B24 B28:B40"/>
    <dataValidation allowBlank="1" showInputMessage="1" showErrorMessage="1" promptTitle="Itemcode/Make" prompt="Please enter text" sqref="C13:C40"/>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40 G13:H39">
      <formula1>0</formula1>
      <formula2>999999999999999</formula2>
    </dataValidation>
    <dataValidation allowBlank="1" showInputMessage="1" showErrorMessage="1" promptTitle="Units" prompt="Please enter Units in text" sqref="E13:E40"/>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list" allowBlank="1" showInputMessage="1" showErrorMessage="1" sqref="C2">
      <formula1>"Normal, SingleWindow, Alternate"</formula1>
    </dataValidation>
    <dataValidation type="list" allowBlank="1" showInputMessage="1" showErrorMessage="1" sqref="K13:K4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40">
      <formula1>0</formula1>
      <formula2>999999999999999</formula2>
    </dataValidation>
  </dataValidations>
  <printOptions/>
  <pageMargins left="0.55" right="0.33" top="0.61" bottom="0.51"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VAIBHAV</cp:lastModifiedBy>
  <cp:lastPrinted>2016-04-28T15:36:15Z</cp:lastPrinted>
  <dcterms:created xsi:type="dcterms:W3CDTF">2009-01-30T06:42:42Z</dcterms:created>
  <dcterms:modified xsi:type="dcterms:W3CDTF">2016-05-02T12:28:49Z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