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964" activeTab="14"/>
  </bookViews>
  <sheets>
    <sheet name="Abstract" sheetId="17" r:id="rId1"/>
    <sheet name="Andaman &amp; Nicobar Islands" sheetId="4" r:id="rId2"/>
    <sheet name="Arunachal Pradesh" sheetId="23" r:id="rId3"/>
    <sheet name="Assam " sheetId="24" r:id="rId4"/>
    <sheet name="Assam" sheetId="19" state="hidden" r:id="rId5"/>
    <sheet name="Himachal Pradesh" sheetId="18" r:id="rId6"/>
    <sheet name="Jammu &amp; Kashmir" sheetId="6" r:id="rId7"/>
    <sheet name="Manipur" sheetId="11" r:id="rId8"/>
    <sheet name="Meghalaya" sheetId="25" r:id="rId9"/>
    <sheet name="Mizoram" sheetId="21" r:id="rId10"/>
    <sheet name="Nagaland" sheetId="22" r:id="rId11"/>
    <sheet name="Sikkim" sheetId="8" r:id="rId12"/>
    <sheet name="Tripura" sheetId="9" r:id="rId13"/>
    <sheet name="Uttarakhand" sheetId="10" r:id="rId14"/>
    <sheet name="WEST BENGAL" sheetId="5" r:id="rId15"/>
  </sheets>
  <definedNames>
    <definedName name="_xlnm.Print_Area" localSheetId="2">'Arunachal Pradesh'!$A$1:$I$29</definedName>
    <definedName name="_xlnm.Print_Area" localSheetId="3">'Assam '!$A$1:$I$24</definedName>
    <definedName name="_xlnm.Print_Area" localSheetId="11">Sikkim!$A$1:$H$14</definedName>
    <definedName name="_xlnm.Print_Titles" localSheetId="2">'Arunachal Pradesh'!$2:$3</definedName>
    <definedName name="_xlnm.Print_Titles" localSheetId="4">Assam!$2:$4</definedName>
    <definedName name="_xlnm.Print_Titles" localSheetId="3">'Assam '!$3:$4</definedName>
    <definedName name="_xlnm.Print_Titles" localSheetId="5">'Himachal Pradesh'!$1:$3</definedName>
    <definedName name="_xlnm.Print_Titles" localSheetId="6">'Jammu &amp; Kashmir'!$1:$3</definedName>
    <definedName name="_xlnm.Print_Titles" localSheetId="7">Manipur!$1:$3</definedName>
    <definedName name="_xlnm.Print_Titles" localSheetId="8">Meghalaya!$1:$3</definedName>
    <definedName name="_xlnm.Print_Titles" localSheetId="11">Sikkim!$2:$3</definedName>
    <definedName name="_xlnm.Print_Titles" localSheetId="12">Tripura!$1:$3</definedName>
    <definedName name="_xlnm.Print_Titles" localSheetId="13">Uttarakhand!$1:$3</definedName>
    <definedName name="_xlnm.Print_Titles" localSheetId="14">'WEST BENGAL'!$1:$3</definedName>
  </definedNames>
  <calcPr calcId="124519"/>
</workbook>
</file>

<file path=xl/calcChain.xml><?xml version="1.0" encoding="utf-8"?>
<calcChain xmlns="http://schemas.openxmlformats.org/spreadsheetml/2006/main">
  <c r="D24" i="24"/>
  <c r="D12" i="17"/>
  <c r="D14" i="8"/>
  <c r="F17" i="25"/>
  <c r="D17"/>
  <c r="F16"/>
  <c r="D16"/>
  <c r="E14"/>
  <c r="E16" s="1"/>
  <c r="E11"/>
  <c r="E17" s="1"/>
  <c r="D11"/>
  <c r="E4"/>
  <c r="E12" i="22" l="1"/>
  <c r="D12"/>
  <c r="D11" i="17" s="1"/>
  <c r="D23" i="11"/>
  <c r="E23"/>
  <c r="F8" i="22"/>
  <c r="F9"/>
  <c r="D9" i="17"/>
  <c r="E9"/>
  <c r="F9" i="21" l="1"/>
  <c r="E9"/>
  <c r="D9"/>
  <c r="E14" i="8"/>
  <c r="E10" i="17"/>
  <c r="E8"/>
  <c r="E6"/>
  <c r="E3"/>
  <c r="E7" i="5"/>
  <c r="E15" i="17" s="1"/>
  <c r="D7" i="5"/>
  <c r="E24" i="10"/>
  <c r="D24"/>
  <c r="E17"/>
  <c r="D17"/>
  <c r="E9"/>
  <c r="D9"/>
  <c r="E8" i="18"/>
  <c r="D8"/>
  <c r="E25" i="10" l="1"/>
  <c r="D25"/>
  <c r="D14" i="17" s="1"/>
  <c r="E29" i="23"/>
  <c r="E4" i="17" s="1"/>
  <c r="D29" i="23"/>
  <c r="F28"/>
  <c r="F27"/>
  <c r="F26"/>
  <c r="F25"/>
  <c r="F24"/>
  <c r="F23"/>
  <c r="F22"/>
  <c r="F20"/>
  <c r="F21"/>
  <c r="F19"/>
  <c r="F18"/>
  <c r="F17"/>
  <c r="F16"/>
  <c r="F15"/>
  <c r="E11" i="17"/>
  <c r="F4" i="22"/>
  <c r="F12" s="1"/>
  <c r="F11" i="17" s="1"/>
  <c r="E12"/>
  <c r="F29" i="23" l="1"/>
  <c r="F4" i="17" s="1"/>
  <c r="F14"/>
  <c r="E14"/>
  <c r="D10" i="6"/>
  <c r="E9"/>
  <c r="E8"/>
  <c r="E6"/>
  <c r="E5"/>
  <c r="E4"/>
  <c r="E10" l="1"/>
  <c r="E7" i="17" s="1"/>
  <c r="D15"/>
  <c r="D10"/>
  <c r="D8"/>
  <c r="D7"/>
  <c r="D6"/>
  <c r="D4"/>
  <c r="D3"/>
  <c r="E8" i="9"/>
  <c r="E7"/>
  <c r="F10" l="1"/>
  <c r="F13" i="17" s="1"/>
  <c r="E24" i="24" l="1"/>
  <c r="E5" i="17" s="1"/>
  <c r="F24" i="24" l="1"/>
  <c r="F5" i="17" s="1"/>
  <c r="F16" s="1"/>
  <c r="D5" l="1"/>
  <c r="D25" i="19" l="1"/>
  <c r="E25"/>
  <c r="C16" i="17"/>
  <c r="E10" i="9" l="1"/>
  <c r="E13" i="17" s="1"/>
  <c r="E16" s="1"/>
  <c r="D10" i="9"/>
  <c r="D13" i="17" s="1"/>
  <c r="D16" s="1"/>
</calcChain>
</file>

<file path=xl/comments1.xml><?xml version="1.0" encoding="utf-8"?>
<comments xmlns="http://schemas.openxmlformats.org/spreadsheetml/2006/main">
  <authors>
    <author>Author</author>
  </authors>
  <commentList>
    <comment ref="E23" authorId="0">
      <text>
        <r>
          <rPr>
            <sz val="9"/>
            <color indexed="81"/>
            <rFont val="Tahoma"/>
            <family val="2"/>
          </rPr>
          <t>Approx.</t>
        </r>
      </text>
    </comment>
    <comment ref="E24" authorId="0">
      <text>
        <r>
          <rPr>
            <sz val="9"/>
            <color indexed="81"/>
            <rFont val="Tahoma"/>
            <family val="2"/>
          </rPr>
          <t>Approx.</t>
        </r>
      </text>
    </comment>
  </commentList>
</comments>
</file>

<file path=xl/sharedStrings.xml><?xml version="1.0" encoding="utf-8"?>
<sst xmlns="http://schemas.openxmlformats.org/spreadsheetml/2006/main" count="848" uniqueCount="513">
  <si>
    <t>State: Andaman &amp; Nicobar Islands</t>
  </si>
  <si>
    <t>Branch Office: Head Quarters</t>
  </si>
  <si>
    <t>Sl. No.</t>
  </si>
  <si>
    <t>NH</t>
  </si>
  <si>
    <t>Name of project</t>
  </si>
  <si>
    <t>State</t>
  </si>
  <si>
    <t>Road Length  (km)</t>
  </si>
  <si>
    <t>Estimated Cost                      (Rs. in crore)</t>
  </si>
  <si>
    <t>Total Cost i/c Centages as per HPC (Rs. in Cr.)</t>
  </si>
  <si>
    <t>Name of Contractor /Consultant</t>
  </si>
  <si>
    <t xml:space="preserve">Status </t>
  </si>
  <si>
    <t>Total</t>
  </si>
  <si>
    <t>STATE: WEST BENGAL</t>
  </si>
  <si>
    <t>Road Length (km)</t>
  </si>
  <si>
    <t>Estimated cost                            (Rs in crore)</t>
  </si>
  <si>
    <t>Connection between Sagar Island &amp; Kakdwip</t>
  </si>
  <si>
    <t>STATE- JAMMU &amp; KASHMIR</t>
  </si>
  <si>
    <t>Branch Office: Jammu</t>
  </si>
  <si>
    <t>Sl.
No.</t>
  </si>
  <si>
    <t>Status</t>
  </si>
  <si>
    <t>144A</t>
  </si>
  <si>
    <t>Jammu-Akhnoor Section</t>
  </si>
  <si>
    <t>STATE: SIKKIM</t>
  </si>
  <si>
    <t>State Road</t>
  </si>
  <si>
    <t>New Alignment</t>
  </si>
  <si>
    <t>STATE-TRIPURA</t>
  </si>
  <si>
    <t>2-laning with Paved shoulder of Agartala- Udaipur Section of NH-44 from Km 6.800 to km 55.00 in the State of Tripura</t>
  </si>
  <si>
    <t>2-laning with Paved shoulder of Udaipur- Sabroom Section of NH-44 from Km 55.00 to 128.712  in the State of Tripura</t>
  </si>
  <si>
    <t>M/s Oriental Strutural Engineers Pvt Ltd, Delhi/ M/s Feedback Infra</t>
  </si>
  <si>
    <t xml:space="preserve">44A </t>
  </si>
  <si>
    <t>State: Uttarakhand</t>
  </si>
  <si>
    <t>NH No.</t>
  </si>
  <si>
    <t>Estimated cost /EPC cost in Rs. Crore</t>
  </si>
  <si>
    <t>Date of Award of Contract /Appointed Date</t>
  </si>
  <si>
    <t>Name of the Contractor /Authority Engineer.</t>
  </si>
  <si>
    <t>A. Kumaon Region</t>
  </si>
  <si>
    <t>Bypass at Champawat (Tentative Length - 3.860 Km)</t>
  </si>
  <si>
    <t>Bypass at Lohaghat Town (Tentative Length - 16 Km)</t>
  </si>
  <si>
    <t>Pithoragarh Bypass (Tentative Length - 18 Km.)</t>
  </si>
  <si>
    <t>Up-gradation of newly declared NH 9 (Pithorgarh to Askot) 2 - lane.</t>
  </si>
  <si>
    <t>Total 'A'</t>
  </si>
  <si>
    <t>B. Garhwal Region</t>
  </si>
  <si>
    <t>Proposed of Tunnel at Silkyara Bend (Km 25.500) (Total Length - 5.5 Km (Approx.)</t>
  </si>
  <si>
    <t>Total 'B'</t>
  </si>
  <si>
    <t>State: MANIPUR</t>
  </si>
  <si>
    <t>Branch Office: Imphal</t>
  </si>
  <si>
    <t>102C</t>
  </si>
  <si>
    <t>102A</t>
  </si>
  <si>
    <t>Manipur</t>
  </si>
  <si>
    <t xml:space="preserve"> Improvement of NH-53 between Imphal and Jiribam</t>
  </si>
  <si>
    <t>Nagaland</t>
  </si>
  <si>
    <t xml:space="preserve"> </t>
  </si>
  <si>
    <t>M C Consulting Engineers</t>
  </si>
  <si>
    <t>Andaman &amp; Nicobar Islands</t>
  </si>
  <si>
    <t>Arunachal Pradesh</t>
  </si>
  <si>
    <t>Assam</t>
  </si>
  <si>
    <t>Jammu &amp; Kashmir</t>
  </si>
  <si>
    <t>Meghalaya</t>
  </si>
  <si>
    <t>Mizoram</t>
  </si>
  <si>
    <t>Sikkim</t>
  </si>
  <si>
    <t>Tripura</t>
  </si>
  <si>
    <t>Uttarakhand</t>
  </si>
  <si>
    <t>West Bengal</t>
  </si>
  <si>
    <t>Nos. of Package /stretches</t>
  </si>
  <si>
    <t>Punch-Uri (NH-1)
Bharat Mala Project (BMP)</t>
  </si>
  <si>
    <t>Qazitur on NH-1 - Tangdhar
Bharat Mala Project (BMP)</t>
  </si>
  <si>
    <t>Shangshak-Nampisha
Bharat Mala Project (BMP)</t>
  </si>
  <si>
    <t>Khowai-Agartala
Bharat Mala Project (BMP)</t>
  </si>
  <si>
    <t>Total (C)</t>
  </si>
  <si>
    <t>Total (A+B+C)</t>
  </si>
  <si>
    <t>Askot-Dharchula-Tawaghat-Sirkha-Malpa-Garbyang-Lipu-Lekh Pass
Bharat Mala Project (BMP)</t>
  </si>
  <si>
    <t>Mana-Mussapani-Gasroli-Rattakana-Manapass
Bharat Mala Project (BMP)</t>
  </si>
  <si>
    <t>Joshimath-Malari
Bharat Mala Project (BMP)</t>
  </si>
  <si>
    <t>1A</t>
  </si>
  <si>
    <t>STATE- HIMACHAL PRADESH</t>
  </si>
  <si>
    <t>Himachal Pradesh</t>
  </si>
  <si>
    <t>87E</t>
  </si>
  <si>
    <t>109 &amp;109A</t>
  </si>
  <si>
    <t>RFP for Procurement of Consultant for DPR preparation being issued.</t>
  </si>
  <si>
    <t xml:space="preserve">Connection between Bamboo Flat and  Chatham Island in Andaman &amp; Nicobar Islands + approaches. </t>
  </si>
  <si>
    <t>310A New</t>
  </si>
  <si>
    <t>208 New</t>
  </si>
  <si>
    <t>Manu-Simlung section
(JICA Funding)</t>
  </si>
  <si>
    <t>Hathithan (NH-21)-Manikaran-Pulga
(NHC-TP)</t>
  </si>
  <si>
    <t>Hatkoti-Rohru-Jangla-Sungri-Taklesh-Sarahan-Jeori (NH-5)
(NHC-TP)</t>
  </si>
  <si>
    <t>Theog on NH-5 - Chhailla-Kotkhai-Kharapathar-Hatkoti
(NHC-TP)</t>
  </si>
  <si>
    <t>Chandigarh-Karoran-Tanda-Prempura-Gariran-Paploha-Bar-Shilukurd-Jangesh-Kasuali-Dharmpur (on NH-5)
(NHC-TP)</t>
  </si>
  <si>
    <t>Chenani-Khallani
(NHC-TP)</t>
  </si>
  <si>
    <t>Rangpo viaduct at Km. 51.10 to 53.90 on West Bengal /Sikkim border</t>
  </si>
  <si>
    <t>Chisopani traffic tunnel at Km. 67.24 on NH-10 in the State of Sikkim</t>
  </si>
  <si>
    <t>M/s Lion</t>
  </si>
  <si>
    <t>Branch Office: Gangtok</t>
  </si>
  <si>
    <t>Branch Office: Agartala</t>
  </si>
  <si>
    <t>Branch Office: Dehradun</t>
  </si>
  <si>
    <t>5A</t>
  </si>
  <si>
    <t>5B</t>
  </si>
  <si>
    <t>5C</t>
  </si>
  <si>
    <t>Chenani-Sudhmahadev-Goha-Khellani-Kishtnar-SinthanPass-Khanabal Section</t>
  </si>
  <si>
    <t>Bhaironghati-Nelang-Naga-Angar (near NH-108)-PDA-Medikay
Bharat Mala Project (BMP)</t>
  </si>
  <si>
    <t>Kochigaon-Raimana-Jaigaon-Lankapara-Birpara near NH-17
Bharat Mala Project (BMP)
(Assam &amp; West Bengal)</t>
  </si>
  <si>
    <t>Length
(in  Km.)</t>
  </si>
  <si>
    <t>State: Assam</t>
  </si>
  <si>
    <t>Branch Office: Guwahati</t>
  </si>
  <si>
    <t>Sl. No</t>
  </si>
  <si>
    <t>Estimated Civil cost                       (Rs in crore)</t>
  </si>
  <si>
    <t xml:space="preserve"> Date of Award of Contract  /   Appointed Date</t>
  </si>
  <si>
    <t xml:space="preserve">Name of the Contractor/ Authority's Engineer </t>
  </si>
  <si>
    <t>Projects Civil Work</t>
  </si>
  <si>
    <t>Present Status</t>
  </si>
  <si>
    <t>Issues with State Govt.</t>
  </si>
  <si>
    <t xml:space="preserve"> 23.12.2015 </t>
  </si>
  <si>
    <t xml:space="preserve">M/s T K Engineering Consortium Pvt. Ltd. /  M/s Stup -Ayoleeza (JV) Consultancy  </t>
  </si>
  <si>
    <r>
      <rPr>
        <b/>
        <sz val="12"/>
        <color theme="1"/>
        <rFont val="Calibri"/>
        <family val="2"/>
        <scheme val="minor"/>
      </rPr>
      <t>Civil work:</t>
    </r>
    <r>
      <rPr>
        <sz val="12"/>
        <color theme="1"/>
        <rFont val="Calibri"/>
        <family val="2"/>
        <scheme val="minor"/>
      </rPr>
      <t xml:space="preserve">
(i) An amount of Rs. 604 Cr. has been sanctioned for Land Acquisition, Utility Shifting and Tree cutting for all six packages from Nagaon to Holongi.
(ii) An amount of Rs. 197 Cr. has been deposited with DC, Nagaon. However, process of disbursement has not  started yet. DC, Nagaon has been requested to expedite disbursement of funds.3G estimate for LA prepared and submitted by CALA,Nagaon district for 77.3 Ha amounting to Rs. 276.42 Crore
(iii) An amount of Rs. 3.53 Cr. hs been deposited with APDCL for shifting of Utilities in Nagaon Division &amp; Sonitpur Division.
(iv)Rs. 1.36 Cr for Tree cutting &amp; Rs. 0.25 Cr for Water pipe line shifting has been deposited with DC Nagaon
(v) 2745trees out of total 4307 trees have been felled.
</t>
    </r>
  </si>
  <si>
    <t xml:space="preserve">(i) Distribution of LA compensation amount has not been started by DC, Nagaon yet. The same needs to be started at the earliest.
 </t>
  </si>
  <si>
    <t>4 laning from Rangagara to Kaliabhor Tinali from km 297.00 to km 315.315 of NH-37 on EPC basis.</t>
  </si>
  <si>
    <t>23.12.2015</t>
  </si>
  <si>
    <t xml:space="preserve"> M/s Simplex Infrastructure Ltd. /
 M/s Stup -Ayoleeza (JV) Consultancy</t>
  </si>
  <si>
    <t>37A</t>
  </si>
  <si>
    <t>4 laning from Kaliabor  Tinali to Dolabari section from Km 0.0 to Km 17.3 of NH 37A incl. Additional bridge, rehabilitation of existing bridge and approaches of both bridges on EPC basis</t>
  </si>
  <si>
    <t>14.11.2014/ 29.11.2014</t>
  </si>
  <si>
    <t xml:space="preserve">M/s Gammon- S.P. Singhla (JV) /         M/s S A Infra </t>
  </si>
  <si>
    <t>37A &amp;52</t>
  </si>
  <si>
    <t>No bid recieved during earlier bidding process on BOT (Annuity mode). Proposal seeking change of mode to EPC approved by Ministry.</t>
  </si>
  <si>
    <t>(i) DC, Sonitpur has started disbursement of Land Acquisition amount and should expedite.
(ii)  DFO, Sonitpur has started tree cutting and promised to complete by 20.11.2015 work still in progress</t>
  </si>
  <si>
    <t>Four laning from Jamuguri to Biswanath Chariali from km 182 to km 208 of NH-52</t>
  </si>
  <si>
    <t>09.04.2015
_________
Appointed Date being fixed.</t>
  </si>
  <si>
    <t>M/s HCC</t>
  </si>
  <si>
    <t>Four laning from Biswanath Chariali to Gohpur from km 208 to km 264.10 of NH-52</t>
  </si>
  <si>
    <t>M/s  Ramky - TKE (JV) /  M/s Stup-Ayoleeza Consultancy (JV)</t>
  </si>
  <si>
    <t xml:space="preserve">Four laning from Gohpur to Holongi section from km 264.10 of NH 52 to km 20.37 of NH 52A </t>
  </si>
  <si>
    <t>09.04.2015
_________
16.11.2015</t>
  </si>
  <si>
    <t xml:space="preserve">M/s ECI /   M/s ITL
</t>
  </si>
  <si>
    <r>
      <t xml:space="preserve">(i) DC, Sonitpur has started disbursement and should expedite.
(ii) DFO, Sonitpur  has started tree cutting and promised to complete by 20.11.2015 but work still in progress
(iii) </t>
    </r>
    <r>
      <rPr>
        <b/>
        <sz val="12"/>
        <color theme="1"/>
        <rFont val="Calibri"/>
        <family val="2"/>
        <scheme val="minor"/>
      </rPr>
      <t>Proposal seeking Forest clearance for 5.25 Km length in Gohpur reserve forest has been submitted. The matter is under process with Nodal Officer, Forest Ghty. The same needs to be approved at the earliest.</t>
    </r>
  </si>
  <si>
    <t>New Link</t>
  </si>
  <si>
    <r>
      <t xml:space="preserve">Four lane bridge along with 4 lane connecting roads from Gohpur to Numaligarh section from km 264.10 of NH 52 to km 413.875 of NH 37 on </t>
    </r>
    <r>
      <rPr>
        <b/>
        <sz val="12"/>
        <color theme="1"/>
        <rFont val="Calibri"/>
        <family val="2"/>
        <scheme val="minor"/>
      </rPr>
      <t>BOT (Annuity) basis</t>
    </r>
  </si>
  <si>
    <t xml:space="preserve"> --</t>
  </si>
  <si>
    <r>
      <rPr>
        <b/>
        <sz val="12"/>
        <color theme="1"/>
        <rFont val="Calibri"/>
        <family val="2"/>
        <scheme val="minor"/>
      </rPr>
      <t xml:space="preserve">Civil work:
</t>
    </r>
    <r>
      <rPr>
        <sz val="12"/>
        <color theme="1"/>
        <rFont val="Calibri"/>
        <family val="2"/>
        <scheme val="minor"/>
      </rPr>
      <t xml:space="preserve">(i) 3 bids for DPR received earlier and same were rejected due to high quotes. Fresh bids for award of DPR consultancy will be invited.
</t>
    </r>
    <r>
      <rPr>
        <b/>
        <sz val="10"/>
        <color theme="1"/>
        <rFont val="Arial"/>
        <family val="2"/>
      </rPr>
      <t/>
    </r>
  </si>
  <si>
    <t>No issues.</t>
  </si>
  <si>
    <t xml:space="preserve">Four Laning of Numaligarh to Jorhat section from Km. 402.500 to Km. 453.000 (Design Km 403.200 to Km 454.240) except Dergaon bypass (with Toll Plaza) </t>
  </si>
  <si>
    <t xml:space="preserve">M/s HCC / M/s Frischmann Prabhu
</t>
  </si>
  <si>
    <t>Four Laning of Jorhat to Jhanji section from Km. 453.00 to Km. 491.08 (Design Km 403.200 to Km 454.240)</t>
  </si>
  <si>
    <t>19.11.2014/ 01.06.2015</t>
  </si>
  <si>
    <t xml:space="preserve">M/s Corsan Corvium S. A. / M/s Frischmann Prabhu </t>
  </si>
  <si>
    <t>Four Laning of Jhanjhi Jn to Demow section from Km. 491.050 to Km. 535.250(Design Km 490.800 to Km 534.800) (with Toll Plaza)</t>
  </si>
  <si>
    <t>19.11.2014 / 01.06.2015</t>
  </si>
  <si>
    <t xml:space="preserve">M/s Corsan Corvium S. A. / M/s Voyants </t>
  </si>
  <si>
    <t>(i) Disbursement of LA compensation has started on 05.10.2015. DC, Sivasagar to complete the disbursement at the earliest.
(ii) DFO, Sivasagar  has started tree cutting and promised to complete by 20.11.2015 work still in progress
(iii) APDCL to submit the revised estimate at the earliest.</t>
  </si>
  <si>
    <t xml:space="preserve"> -</t>
  </si>
  <si>
    <r>
      <rPr>
        <sz val="11"/>
        <color theme="1"/>
        <rFont val="Calibri"/>
        <family val="2"/>
        <scheme val="minor"/>
      </rPr>
      <t xml:space="preserve">The estimated cost approved by the Ministry in the 57th High Powered Inter-Ministerial Committee. Approval yet to be received / M/s Voyants </t>
    </r>
  </si>
  <si>
    <t>(i) Tree cutting has not started yet. DFO, Dibrugarh to start the tree felling immediately.
(ii) APDCL to submit the revised estimate for electrical utility shifting.</t>
  </si>
  <si>
    <r>
      <rPr>
        <sz val="11"/>
        <color theme="1"/>
        <rFont val="Calibri"/>
        <family val="2"/>
        <scheme val="minor"/>
      </rPr>
      <t xml:space="preserve">The estimated cost approved by the Ministry in the 57th High Powered Inter-Ministerial Committee. Approval yet to be received                                           
 / M/s Voyants </t>
    </r>
  </si>
  <si>
    <t>Construction of Dibrugarh By Pass / realignment of NH-37 from Bogibeel Junction at km. 581.700 to km. 597.147 on EPC basis in the state of Assam</t>
  </si>
  <si>
    <t xml:space="preserve">
96.9 
</t>
  </si>
  <si>
    <t>20.02.2015
_________
 02.11.2015</t>
  </si>
  <si>
    <t>M/s ABCI-JKM JV /             M/s Voyants</t>
  </si>
  <si>
    <t xml:space="preserve">(i) Disbursement of LA compensation has started on 07.10.2015. DC, Dibrugarh to complete the disbursement at the earliest.
(ii) APDCL to submit demand for electrical utility shifting.
</t>
  </si>
  <si>
    <t xml:space="preserve">Re alignment and improvement to 2-lane with paved shoulders of NH-38 By passing Digboi, Powai, Margherita and Ledo towns in between km 20.00 to km 52.00 </t>
  </si>
  <si>
    <t>16.03.2015
_________
Appointed date being fixed.</t>
  </si>
  <si>
    <t>M/s KMC - PTJV /         M/s Rodic Consultants</t>
  </si>
  <si>
    <t>08.04.2015
_________
02.11.2015</t>
  </si>
  <si>
    <r>
      <rPr>
        <b/>
        <sz val="12"/>
        <color theme="1"/>
        <rFont val="Calibri"/>
        <family val="2"/>
        <scheme val="minor"/>
      </rPr>
      <t>Civil work:</t>
    </r>
    <r>
      <rPr>
        <sz val="12"/>
        <color theme="1"/>
        <rFont val="Calibri"/>
        <family val="2"/>
        <scheme val="minor"/>
      </rPr>
      <t xml:space="preserve">
(i) Contract Awarded on 08.04.2015. 
(ii) 90% land is available.
(Iii) Rs. 2.03 lakh released to APDCL and Rs. 23.77 lakh to PHE Silcher
</t>
    </r>
    <r>
      <rPr>
        <b/>
        <sz val="12"/>
        <color theme="1"/>
        <rFont val="Calibri"/>
        <family val="2"/>
        <scheme val="minor"/>
      </rPr>
      <t xml:space="preserve">
</t>
    </r>
  </si>
  <si>
    <t>-</t>
  </si>
  <si>
    <t xml:space="preserve">2-laning with paved shoulders from km 22.900 to 28.570 of Silchar Badarpur </t>
  </si>
  <si>
    <t>(i) State PWD to complete the PR work sanctioned by the Ministry from Km 10.40 to Km 28.570 immediately.</t>
  </si>
  <si>
    <r>
      <t xml:space="preserve">Badarpurghat bridge over River Barak near Silchar on NH-44-Rehabilitation of existing bridge and construction of new bridge 
</t>
    </r>
    <r>
      <rPr>
        <b/>
        <sz val="12"/>
        <color theme="1"/>
        <rFont val="Calibri"/>
        <family val="2"/>
        <scheme val="minor"/>
      </rPr>
      <t>(JICA funding)</t>
    </r>
  </si>
  <si>
    <t>M/s SA Infra-DPR Consultant</t>
  </si>
  <si>
    <r>
      <rPr>
        <b/>
        <sz val="12"/>
        <color theme="1"/>
        <rFont val="Calibri"/>
        <family val="2"/>
        <scheme val="minor"/>
      </rPr>
      <t>Civil work:</t>
    </r>
    <r>
      <rPr>
        <sz val="12"/>
        <color theme="1"/>
        <rFont val="Calibri"/>
        <family val="2"/>
        <scheme val="minor"/>
      </rPr>
      <t xml:space="preserve">
(i)DPR Consultancy awarded in July, 2015.
(ii) Contract agreement for DPR signed on 17.04.2015
(iii)Alignment to be approved.
(iv) DPR will be ready by April,2016
</t>
    </r>
  </si>
  <si>
    <t>127B</t>
  </si>
  <si>
    <r>
      <t xml:space="preserve">Dhubri – Phulbari bridge on NH-127B </t>
    </r>
    <r>
      <rPr>
        <b/>
        <sz val="11"/>
        <color theme="1"/>
        <rFont val="Calibri"/>
        <family val="2"/>
        <scheme val="minor"/>
      </rPr>
      <t>(JICA funding)</t>
    </r>
  </si>
  <si>
    <t>M/s AECOM- DPR Consultant</t>
  </si>
  <si>
    <r>
      <rPr>
        <b/>
        <sz val="12"/>
        <color theme="1"/>
        <rFont val="Calibri"/>
        <family val="2"/>
        <scheme val="minor"/>
      </rPr>
      <t>Civil work:</t>
    </r>
    <r>
      <rPr>
        <sz val="12"/>
        <color theme="1"/>
        <rFont val="Calibri"/>
        <family val="2"/>
        <scheme val="minor"/>
      </rPr>
      <t xml:space="preserve">
(i)DPR consultancy awarded in July 2015.
(ii) Contract Agreement  for DPR signed on 12.05.2015
(iii) Alignment approved.
(iv) Final DPR by 30.04.2016
</t>
    </r>
    <r>
      <rPr>
        <b/>
        <sz val="10"/>
        <color theme="1"/>
        <rFont val="Arial"/>
        <family val="2"/>
      </rPr>
      <t/>
    </r>
  </si>
  <si>
    <t>STATE-MEGHALAYA</t>
  </si>
  <si>
    <t>Branch Office: Shillong</t>
  </si>
  <si>
    <t>Upgradation of Mawshynrut - Athiabari (Hahim) road to 2 lane.</t>
  </si>
  <si>
    <t xml:space="preserve">2-laning with paved shoulder of Western Bypass of Shillong from km 0.000 (Km 60.900 of NH-40) to Km 42.405 (Km 87.850 of NH-40) </t>
  </si>
  <si>
    <t>Upgradation to 2-lane of State road Stretches from Nongstoin - Domiasiat via Wahkaji (Tentative Length = 61.57 Km)</t>
  </si>
  <si>
    <t xml:space="preserve"> Upgradation of Wahkaji – Phlangdiloin - Ranikor ( Tentative Length = 30.00 Km) and Domiasiat– Mawthabah road (Tentative length = 5.00 Km ) to 2-lane Total  = 35.00 Km. </t>
  </si>
  <si>
    <t>Detailed Project Preparation for Upgradation of Nongstoin-Rambrai-Kyrshai road upto Meghalaya – Assam border to 2-lane - Tentative length = 69.50 Km.</t>
  </si>
  <si>
    <t>STATE:- MIZORAM</t>
  </si>
  <si>
    <t>Aizawl to Tuipang
(JICA funding)</t>
  </si>
  <si>
    <t>(i) km 0-125:</t>
  </si>
  <si>
    <t>(ii) Km 125-250:</t>
  </si>
  <si>
    <t>(iii) km 250-380:</t>
  </si>
  <si>
    <t xml:space="preserve"> State: Nagaland</t>
  </si>
  <si>
    <t>Branch Office: Kohima</t>
  </si>
  <si>
    <t>Improvement of NH-39 between Imphal and Kohima.</t>
  </si>
  <si>
    <t>M/s Stanley under JICA</t>
  </si>
  <si>
    <t>129A</t>
  </si>
  <si>
    <t>State: Arunachal Pradesh</t>
  </si>
  <si>
    <t>Branch Office: Itanagar</t>
  </si>
  <si>
    <t xml:space="preserve">2 laning from Pasighat to Pangin section of NH-229 from km 41.3 to 58 (Existing Km 42 to km 59) </t>
  </si>
  <si>
    <t>27.05.2015</t>
  </si>
  <si>
    <t xml:space="preserve">2 laning from Pasighat to Pangin section of NH-229 from km 0 to Km 28 </t>
  </si>
  <si>
    <t xml:space="preserve">2 laning with paved shoulders from Pasighat to Bomjur section from km 583.450 to 595.00 </t>
  </si>
  <si>
    <t>52B</t>
  </si>
  <si>
    <t xml:space="preserve">2 laning from Mahadevpur to Buri Dihing section of NH-52B       </t>
  </si>
  <si>
    <t xml:space="preserve">2 laning from Changlang Dist Boundary – Khonsa (42.844 km) section of NH-52B      </t>
  </si>
  <si>
    <t xml:space="preserve">2 laning  from    Km 40 to Km 58 of Changlang/Tirap District boundary to Changlang of NH-52B </t>
  </si>
  <si>
    <t xml:space="preserve">2 laning of Singer river to Sizoh nala  </t>
  </si>
  <si>
    <t>2 laning  from Longding to Kanubari of NH-52B</t>
  </si>
  <si>
    <t>2 laning  from Bordumsa-Namchik (Buri Dihing-Jairampur) road on NH52-B (New NH-215) from Km 0.15 km (starting Chainage near Buridihing Bridge) to km 22.380 (Total length =22.23km)</t>
  </si>
  <si>
    <t>New NH-313</t>
  </si>
  <si>
    <t>Construction of 2-lane road from existing km. 21.50 of Hunli-Anini road (Near Ithun Bridge) to Km. 37.500</t>
  </si>
  <si>
    <t>Construction of 2-lane road from existing km. 37.500 of Hunli-Anini road (Near Ithun Bridge) to Km. 53.50</t>
  </si>
  <si>
    <t>Construction of 2-lane of Hunli-Anini road from km. 92.50  to Km. 106.20</t>
  </si>
  <si>
    <t xml:space="preserve">Construction of 2-lane of Hunli-Anini road from km. 106.20   to Km. 120.00 </t>
  </si>
  <si>
    <t xml:space="preserve">Construction of 2-lane of Hunli-Anini road from km.120.00   to Km. 131.920 </t>
  </si>
  <si>
    <t>New NH-113</t>
  </si>
  <si>
    <t>New NH-713</t>
  </si>
  <si>
    <t>Construction of 2-lane road from km. 70 to km.138.00 of Joram Koloriang road</t>
  </si>
  <si>
    <t>Construction of 2-lane road from km. 12.00  to Km. 33.00  of Akajan-Likabali- Bame  road</t>
  </si>
  <si>
    <t>Construction of 2-lane road from km. 33.00  to Km. 65.00  of Akajan-Likabali- Bame  road</t>
  </si>
  <si>
    <t>Construction of 2-lane road from Km. 65.00 to Km. 97.00 of Akajan-Likabali-Bame road</t>
  </si>
  <si>
    <t xml:space="preserve">Construction of 2-lane road from km. 15.00 ( Bile end)  to Km. 51.56 of  Bile Migging road </t>
  </si>
  <si>
    <t>Construction of 2-lane road from km. 30.00 (Taliha end ) to Km 109.3 of Taliha - Tato road</t>
  </si>
  <si>
    <t>(i) DC, Sonitpur has started disbursement and should expedite.
(ii)  DFO, Sonitpur  has started tree cutting and is still in progress.</t>
  </si>
  <si>
    <t>(i) DC, Sonitpur has started disbursement and should expedite.
(ii) DFO, Sonitpur  has started tree cutting and is still in progress.</t>
  </si>
  <si>
    <r>
      <rPr>
        <b/>
        <sz val="12"/>
        <color theme="1"/>
        <rFont val="Calibri"/>
        <family val="2"/>
        <scheme val="minor"/>
      </rPr>
      <t>Civil work:</t>
    </r>
    <r>
      <rPr>
        <sz val="12"/>
        <color theme="1"/>
        <rFont val="Calibri"/>
        <family val="2"/>
        <scheme val="minor"/>
      </rPr>
      <t xml:space="preserve">
RFPs for DPR preparation invited by 16.02.2016.
</t>
    </r>
  </si>
  <si>
    <t>Sri Gautam Construction  / Proposed AE is M/s Voyants Solutions Pvt. Ltd.</t>
  </si>
  <si>
    <t>14.11.2014 / 23.05.15.</t>
  </si>
  <si>
    <t>07.05.2015
_________
15.01.2016</t>
  </si>
  <si>
    <t>4 - lane highway connecting km 17.3 of NH 37A and km 182 of NH 52 between Dolabari and Jamuguri on EPC basis</t>
  </si>
  <si>
    <r>
      <rPr>
        <b/>
        <sz val="12"/>
        <color theme="1"/>
        <rFont val="Calibri"/>
        <family val="2"/>
        <scheme val="minor"/>
      </rPr>
      <t>Civil work:</t>
    </r>
    <r>
      <rPr>
        <sz val="12"/>
        <color theme="1"/>
        <rFont val="Calibri"/>
        <family val="2"/>
        <scheme val="minor"/>
      </rPr>
      <t xml:space="preserve">
(i) An amount of Rs. 604 Cr. has been sanctioned for Land Acquisition, Utility Shifting and Tree cutting for all six packages from Nagaon to Holongi.
(ii) An amount of Rs. 120 Cr. has been deposited with DC, Sonitpur. An additional amount of Rs. 108 Cr. has also been deposited with DC, Sonitpur. However, process of disbursement and handing over of land to NHIDCL is very slow and needs to be expedited  by DC, Sonitpur.</t>
    </r>
  </si>
  <si>
    <r>
      <rPr>
        <b/>
        <sz val="12"/>
        <color theme="1"/>
        <rFont val="Calibri"/>
        <family val="2"/>
        <scheme val="minor"/>
      </rPr>
      <t>Civil work:</t>
    </r>
    <r>
      <rPr>
        <sz val="12"/>
        <color theme="1"/>
        <rFont val="Calibri"/>
        <family val="2"/>
        <scheme val="minor"/>
      </rPr>
      <t xml:space="preserve">
(i) An amount of Rs. 604 Cr. has been sanctioned for Land Acquisition, Utility Shifting and Tree cutting for all six packages from Nagaon to Holongi.
(ii) Process of disbursement and handing over of land to NHIDCL is very slow. DC, Sonitpur needs to expedite the disbursement of funds.
(iii)  4845 trees out of total 7362 trees have been felled.</t>
    </r>
  </si>
  <si>
    <r>
      <rPr>
        <b/>
        <sz val="12"/>
        <color theme="1"/>
        <rFont val="Calibri"/>
        <family val="2"/>
        <scheme val="minor"/>
      </rPr>
      <t>Civil work:</t>
    </r>
    <r>
      <rPr>
        <sz val="12"/>
        <color theme="1"/>
        <rFont val="Calibri"/>
        <family val="2"/>
        <scheme val="minor"/>
      </rPr>
      <t xml:space="preserve">
(i) An amount of Rs. 604 Cr. has been sanctioned for Land Acquisition, Utility Shifting and Tree cutting for all six packages from Nagaon to Holongi.
(ii) An amount of Rs. 120 Cr. has been deposited to DC Sonitpur. An additional amount of Rs. 108 Cr. has also been deposited with DC, Sonitpur. However, process of disbursement and handing over of land to NHIDCL is very slow. DC, Sonitpur needs to expedite the disbursement of funds.</t>
    </r>
    <r>
      <rPr>
        <b/>
        <sz val="12"/>
        <color theme="1"/>
        <rFont val="Calibri"/>
        <family val="2"/>
        <scheme val="minor"/>
      </rPr>
      <t xml:space="preserve">
</t>
    </r>
    <r>
      <rPr>
        <sz val="12"/>
        <color theme="1"/>
        <rFont val="Calibri"/>
        <family val="2"/>
        <scheme val="minor"/>
      </rPr>
      <t>(iii)  1184 trees out of total 5688 trees have been felled.</t>
    </r>
  </si>
  <si>
    <r>
      <rPr>
        <b/>
        <sz val="12"/>
        <color theme="1"/>
        <rFont val="Calibri"/>
        <family val="2"/>
        <scheme val="minor"/>
      </rPr>
      <t>Civil work:</t>
    </r>
    <r>
      <rPr>
        <sz val="12"/>
        <color theme="1"/>
        <rFont val="Calibri"/>
        <family val="2"/>
        <scheme val="minor"/>
      </rPr>
      <t xml:space="preserve">
(i) An amount of Rs. 604 Cr. has been sanctioned for Land Acquisition, Utility Shifting and Tree cutting for all six packages from Nagaon to Holongi.
(iii)  4845 trees out of total 7362 trees have been felled (excluding Gohpur Reserve forest).</t>
    </r>
  </si>
  <si>
    <t>(i) DC, Jorhat to expedite disbursement of LA compensation amount.</t>
  </si>
  <si>
    <t>Civil work:
(i) An amount of Rs. 553 Cr. for LA recently been approved by MoRTH. An amount of Rs. 200 cr. has been deposited with DC, Dibrugarh. 
(ii) Tree cutting estimate revised from 13.42 Cr. to 25.47 Cr. [which covers packages from Sl. No. 9 to 14].
(iii) Rs. 13.42 Cr. released by NHIDCL to Forest Department. Markings of trees completed. 
(iv) Electrical estimate sanctioned and supervision charges to APDCL deposited and shifting to start soon.
(v)  2022 trees out of total 3288 trees have been felled.
(vi) Work awarded on 14.01.2016</t>
  </si>
  <si>
    <t>(i) 815 Trees</t>
  </si>
  <si>
    <r>
      <rPr>
        <b/>
        <sz val="12"/>
        <color theme="1"/>
        <rFont val="Calibri"/>
        <family val="2"/>
        <scheme val="minor"/>
      </rPr>
      <t>Civil work:</t>
    </r>
    <r>
      <rPr>
        <sz val="12"/>
        <color theme="1"/>
        <rFont val="Calibri"/>
        <family val="2"/>
        <scheme val="minor"/>
      </rPr>
      <t xml:space="preserve">
(i) Contract awarded on 16.03.2015. 
(ii) Land Acquisition compensation distribution is in progress and 80% compensation already paid. 
(iii)  615 trees out of total 1980 trees have been felled.</t>
    </r>
  </si>
  <si>
    <t>4-laning of Nh-37 Section between Demow to End of Moran Bypass (From   Km. 534.800 to Km. 561.700) on EPC Mode.</t>
  </si>
  <si>
    <t>4-laning of  NH-37 Section between
End of Moran Bypass  to Bogibeel junction near Lapetketa ((Km. 561.700-Km. 580.778) on EPC Mode.</t>
  </si>
  <si>
    <t>4 laning from end of Nagaon bypass to Rangapara (Km. 278.600 to Km. 297.000) of NH-37on EPC basis</t>
  </si>
  <si>
    <t xml:space="preserve">(i) Distribution of LA compensation by DC, Nagaon is at a slow pace.
(ii) Physical Progress- 7.60%
(iii) Financial Progress - 6.58%
</t>
  </si>
  <si>
    <r>
      <rPr>
        <b/>
        <sz val="12"/>
        <color theme="1"/>
        <rFont val="Calibri"/>
        <family val="2"/>
        <scheme val="minor"/>
      </rPr>
      <t>Civil work:</t>
    </r>
    <r>
      <rPr>
        <sz val="12"/>
        <color theme="1"/>
        <rFont val="Calibri"/>
        <family val="2"/>
        <scheme val="minor"/>
      </rPr>
      <t xml:space="preserve">
(i) An amount of Rs. 604 Cr. has been sanctioned for Land Acquisition, Utility Shifting and Tree cutting for all six packages from Nagaon to Holongi.
(ii) An amount of Rs. 120 Cr. has been deposited to DC Sonitpur. An additional amount of Rs. 108 Cr. has also been deposited with DC, Sonitpur. However, process of disbursement and handing over of land to NHIDCL is very slow. DC, Sonitpur needs to expedite the disbursement of funds.
(iii) An amount of Rs. 3.53 Cr. has been deposited with APDCL for shifting of Utilities in Nagaon Division &amp; Sonitpur Division.
(iv) An amount of Rs. 3.62 Cr. released to DFO, Sonitpur East &amp;         Rs. 0.18 Cr. DFO, Sonitpur West for Tree cutting for projects at Sl. No. 3 to 7. (v) Bridge work started with well sinking.
(v) Rs. 0.74 Cr. to Power Grid and Rs. 5.75 Cr. to AEGCL for shifting of transmission towers.
(vi) Mobilization Advance Rs. 11.70 Cr. 
released.
(vii) Payment to the tune of 2.5 Cr. has also been made for the civil work.
(viii) 2043 trees out of total 2569 trees have been felled.
(ix) Stage Payment 5,6 &amp; 7 have come and are under process.
(x) Stage Payment
(xi) 380 running mtrs of work done
(xii) 14 nos. of well
(xiii) 2 Nos. of Abutment</t>
    </r>
  </si>
  <si>
    <r>
      <rPr>
        <b/>
        <sz val="12"/>
        <color theme="1"/>
        <rFont val="Calibri"/>
        <family val="2"/>
        <scheme val="minor"/>
      </rPr>
      <t>Civil Work:</t>
    </r>
    <r>
      <rPr>
        <sz val="12"/>
        <color theme="1"/>
        <rFont val="Calibri"/>
        <family val="2"/>
        <scheme val="minor"/>
      </rPr>
      <t xml:space="preserve">
(i) Contract awarded on 14.11.2014. Appointed Date being revised.
(ii) LA compensation amount of Rs. 507 Cr. has been deposited with DC Golaghat and DC Jorhat on 06.02.2015. Around 70% of compensation amount has already been disbursed and possession of land has also started.
(iii) Tree cutting estimate revised from 13.42 Cr. to 25.47 Cr. [which covers four packages from Sl. No. 1 to 4]. Rs. 13.42 Cr. released by NHIDCL to Forest Department. Tree marking completed &amp; felling of trees started.
(iv) Electrical estimate sanctioned. Supervision charges to APDCL deposited and shifting of electrical lines started payment of Rs. 35.95 lakh being released for tower shifting.
(v) 4805 trees out of total 7599 trees have been felled.
(vi) Electrical Utility Shifting RA has come for 1.39 Cr
(vii) Financial - 5%
(viii) Physical - 0%</t>
    </r>
  </si>
  <si>
    <r>
      <rPr>
        <b/>
        <sz val="12"/>
        <color theme="1"/>
        <rFont val="Calibri"/>
        <family val="2"/>
        <scheme val="minor"/>
      </rPr>
      <t xml:space="preserve">Civil Work:
</t>
    </r>
    <r>
      <rPr>
        <sz val="12"/>
        <color theme="1"/>
        <rFont val="Calibri"/>
        <family val="2"/>
        <scheme val="minor"/>
      </rPr>
      <t>(i) Civil work awarded on 19.11.2014. Appointed date fixed as 01.06.2015.
(ii) LA compensation amount of Rs. 530 Cr. has been deposited with DC Jorhat on 06.02.2015. 50% of compensation amount has already been disbursed and possession of land has also started.
(iii) Mobilization Advance Rs. 8.75 Cr. released.
(iv)  4157 trees out of total 4991 trees have been felled.
(v) 2% Mobilisation have been released</t>
    </r>
  </si>
  <si>
    <t>(i) DC, Jorhat to expedite disbursement of LA compensation amount.
(iii) APDCL to submit the revised estimate at the earliest.</t>
  </si>
  <si>
    <r>
      <rPr>
        <b/>
        <sz val="12"/>
        <color theme="1"/>
        <rFont val="Calibri"/>
        <family val="2"/>
        <scheme val="minor"/>
      </rPr>
      <t xml:space="preserve">Civil work:
</t>
    </r>
    <r>
      <rPr>
        <sz val="12"/>
        <color theme="1"/>
        <rFont val="Calibri"/>
        <family val="2"/>
        <scheme val="minor"/>
      </rPr>
      <t>(i) Civil work awarded on 19.11.2014. Appointed date fixed as 01.06.2015.
(ii) 3(G) estimate for Rs. 653.92 Cr. submitted to Ministry for approval. An amount of (Rs. 200 + 100 Cr.) for LA compensation has been deposited with DC, Sibasagar and disbursement has been started 
(iii) Mobilization Advance Rs. 9.25 Cr. released.
(iv) 2nd Mobilization Advance of Rs. 13.65Crs released. 
(v)  2083 trees out of total 3030 trees have been felled.
(vi) 5% mobilisation have been released</t>
    </r>
  </si>
  <si>
    <r>
      <rPr>
        <b/>
        <sz val="12"/>
        <color theme="1"/>
        <rFont val="Calibri"/>
        <family val="2"/>
        <scheme val="minor"/>
      </rPr>
      <t>Civil work:</t>
    </r>
    <r>
      <rPr>
        <sz val="12"/>
        <color theme="1"/>
        <rFont val="Calibri"/>
        <family val="2"/>
        <scheme val="minor"/>
      </rPr>
      <t xml:space="preserve">
(i) Contract awarded on 20.02.2015
(ii) Rs. 240 Cr. for Land Acquisition has been deposited with DC, Dibrugarh. Disbursement of compensation has started.
(iii) An amount of Rs. 3.80Lakh to APDCL released.
(iv) 635 trees out of total 1778 trees have been felled.
(v) Appointed date fixed as 02.11.2015</t>
    </r>
  </si>
  <si>
    <t>(i) DC, Tinsukia to complete the disbursement of LA compensation amount immediately.
(ii) Environment &amp; Wildlife clearance matter is subjudice</t>
  </si>
  <si>
    <t>2-laning with paved shoulders from km 6.25 to 10.40 of Silchar Badarpur section 
(In BMP)</t>
  </si>
  <si>
    <t>TPC including LA</t>
  </si>
  <si>
    <t>TPC including LA(in Cr)</t>
  </si>
  <si>
    <t xml:space="preserve">M/s ABCI-JKM Pvt. Ltd.
M/s Voyants </t>
  </si>
  <si>
    <t xml:space="preserve">i)  DPR under preparation in MoRTH .           ii) A meeting has been requested for deciding the implementation agency for the entire project. </t>
  </si>
  <si>
    <t xml:space="preserve">Gangotri to Dharasu (Km 0.00-94) </t>
  </si>
  <si>
    <t>i) 3A has been published and Forest proposal is being submitted shortly.</t>
  </si>
  <si>
    <t>Proposed Protection work at Nalupani Landslide (Km. 123+080 to Km. 123+480,123.665to 123.740&amp; km. 123+770 to Km. 123+970)</t>
  </si>
  <si>
    <t>Proposed Protection work at Bareti landslide zone km. 100.500 to km. 101.33</t>
  </si>
  <si>
    <t>Simli (NH-87E) - Narayanbagar-Kulsari-Talwari-Gwaldan-Dangoli-Baijnath-Bageshwar-Balighat-Kapkot-Sama-Quiti-Birthi-Girgaon-Ratapani-Munsiyari-Darkot-Madkot-Sheraghat-Mawani-Jolljivi
Bharat Mala Project (BMP)</t>
  </si>
  <si>
    <t>i) Stretch is partially under the control of ITBP, hence not considered for DPR preparation. MoRTH has been informed accordingly.</t>
  </si>
  <si>
    <t>Almora (NH-109) - Kausani-Baijnath-Tharali-Karn Prayag (NH-109A)
(BMP)</t>
  </si>
  <si>
    <t>Estimated cost
(Rs in crore)</t>
  </si>
  <si>
    <t>Two laning with paved shoulders from Kukital-Teliamur-Amarpur-Sabroom (Bangladesh border)
Bharat Mala Project (BMP) /ADB</t>
  </si>
  <si>
    <t>Date of Award / Appointed Date</t>
  </si>
  <si>
    <t>31.10.2014/
15.09.2015</t>
  </si>
  <si>
    <t>11.08.2014/
31.10.2015</t>
  </si>
  <si>
    <t xml:space="preserve">M/s Gammon- S.P. Singhla (JV) /
M/s S A Infra </t>
  </si>
  <si>
    <t>17.04.2015</t>
  </si>
  <si>
    <t>Construction of 2-lane road from km. 0.00 (Existing km. 16.00 of Roing -Hunli Road) to  Km. 74.00 (Ithun Bridge near existing km. 21.50 of Anini Road)</t>
  </si>
  <si>
    <t>Construction of 2-lane road from km. 20.00 to km. 70.00  &amp; km. 138 to km.158.00 of Joram Koloriang road</t>
  </si>
  <si>
    <t>Construction of 2-lane road from Demwe to Brahmkund and Arrowa-Khupa-Hayuliang</t>
  </si>
  <si>
    <t>Construction of Hayuliang-Hawai Road</t>
  </si>
  <si>
    <t>Status as on: 16.03.2016</t>
  </si>
  <si>
    <t>Estimated Civil Cost
(in Rs. Crore)</t>
  </si>
  <si>
    <t xml:space="preserve">M/s Gannon Dunkerley Pvt. Ltd.
 / M/s Voyants </t>
  </si>
  <si>
    <t>Pallel-Chandel Section of NH-102C</t>
  </si>
  <si>
    <t>* RFP for Additional Survey and Geological/Geotechnical Investigation is being invited</t>
  </si>
  <si>
    <t>Baramullah on NH-1A to Gulmarg
(NHC-TP)</t>
  </si>
  <si>
    <t xml:space="preserve">M/s KMC Construction/ M/s Rodic Consultants
</t>
  </si>
  <si>
    <t xml:space="preserve">M/s ECI /  
 M/s ITL
</t>
  </si>
  <si>
    <t>M/s  Ramky - TKE (JV) /  
M/s Stup-Ayoleeza Consultancy (JV)</t>
  </si>
  <si>
    <t>30.03.2015
_________
15.01.2016</t>
  </si>
  <si>
    <t>30.03.2015
_________
11.12.2015</t>
  </si>
  <si>
    <t xml:space="preserve">2-laning with paved shoulders from km 6.25 to 10.40 of Silchar Badarpur section 
</t>
  </si>
  <si>
    <t>Name of Contractor /Authority Engineer</t>
  </si>
  <si>
    <t>(i) Work for Utility Shifting and disbursment of LA compensation in progress.
(ii) Financial Progress - 2%</t>
  </si>
  <si>
    <t>4-laning of NH-37 Section between Demow to End of Moran Bypass (From   Km. 534.800 to Km. 561.700) on EPC Mode.</t>
  </si>
  <si>
    <t>Total Project Cost
(including LA)
(in Rs. Crore)</t>
  </si>
  <si>
    <t>TPC Including LA (In Cr)</t>
  </si>
  <si>
    <t>Date of Award of Contract</t>
  </si>
  <si>
    <t>Name of Contractor /Authority's</t>
  </si>
  <si>
    <t>(i) New alignment. Included under the project at Sl. No. 1.</t>
  </si>
  <si>
    <t>Branch Office: Aizawl</t>
  </si>
  <si>
    <t>Estimated Cost (in Cr)</t>
  </si>
  <si>
    <t xml:space="preserve">Date of Award of Contract </t>
  </si>
  <si>
    <t>TPC</t>
  </si>
  <si>
    <t>DPR Consultant</t>
  </si>
  <si>
    <t>Singtham -Kewzing</t>
  </si>
  <si>
    <t xml:space="preserve">M/s CM Solutions </t>
  </si>
  <si>
    <t>Kewzing-Gyalshing-Pelling</t>
  </si>
  <si>
    <t>Rhenok-Roarahang-Pakyong</t>
  </si>
  <si>
    <t>SA Infra</t>
  </si>
  <si>
    <t xml:space="preserve">M/s Chaitanya  </t>
  </si>
  <si>
    <t>310A</t>
  </si>
  <si>
    <t>NH-39</t>
  </si>
  <si>
    <t>4 laning of Dimapur Kohima section of NH-39 from Km 123.840 to Km 138.775</t>
  </si>
  <si>
    <t>4 laning of Dimapur Kohima section of NH-39 from  Km 138.775 to Km 152.49</t>
  </si>
  <si>
    <t>4 laning of Dimapur Kohima section of NH-39 from Km 152.49 to Km 166.700.</t>
  </si>
  <si>
    <t>Construction of Dimapur  bypass under EPC mode.</t>
  </si>
  <si>
    <t>Consultant</t>
  </si>
  <si>
    <t xml:space="preserve"> M/s PNG Planning &amp; Structural Consultant Pvt. Ltd.</t>
  </si>
  <si>
    <t>M/s CE Testing</t>
  </si>
  <si>
    <t xml:space="preserve"> M/s CDM Smith </t>
  </si>
  <si>
    <t>Two laning with paved shoulders from Hafflong-Tamenglong Via Lia Sang &amp; Tausem (ADB)</t>
  </si>
  <si>
    <t>Four laning Imphal-Moirang, NH-150 (ADB)</t>
  </si>
  <si>
    <t>Two laning with paved shoulders from Ukhrul-Jessami (ADB)</t>
  </si>
  <si>
    <t>Two laning with paved shoulders from Jiribam to Tipaimukh (ADB)</t>
  </si>
  <si>
    <t>Cost as per Tender</t>
  </si>
  <si>
    <t xml:space="preserve">Total Project Cost </t>
  </si>
  <si>
    <t>Contractor/Authority Engineer.</t>
  </si>
  <si>
    <t xml:space="preserve">235.08
</t>
  </si>
  <si>
    <t>31.03.2015/27.05.2015</t>
  </si>
  <si>
    <t xml:space="preserve"> Dinesh Chandra R. Infracon Pvt. Ltd/M/s MSV International Inc.
</t>
  </si>
  <si>
    <t>27.03.2015/27.05.2015</t>
  </si>
  <si>
    <t xml:space="preserve"> T K Engineering &amp; Consortium Pvt. Ltd. /M/s MSV International Inc.
</t>
  </si>
  <si>
    <t>31.03.2015/30.5.2015</t>
  </si>
  <si>
    <t>Dinesh Chandra R. Infracon Pvt. Ltd/M/s Voyants Solution</t>
  </si>
  <si>
    <t>31.03.2015/01.06.2015</t>
  </si>
  <si>
    <t xml:space="preserve">  T K Engineering &amp; Consortium Pvt. Ltd./ M/s MSV International Inc.
</t>
  </si>
  <si>
    <t>22.07.2015/12.09.2015</t>
  </si>
  <si>
    <t>T K Engineering &amp; Consortium Pvt. Ltd.  /RFP for Authority Engineer Invited with Bid due date being 29.03.2016</t>
  </si>
  <si>
    <t>23.07.2015/23.10.2015</t>
  </si>
  <si>
    <t>BIPL-BVEPL (JV)/M/s Voyants Solution</t>
  </si>
  <si>
    <t>31.03.2015/02/06/2015</t>
  </si>
  <si>
    <t>M/s Monte Carlo/
M/s Voyants Solution</t>
  </si>
  <si>
    <t>02.03.2016</t>
  </si>
  <si>
    <t>M/s BIPL-ABL Joint Venture/
RFP for Authority Engineer Invited with Bid due date being 01.04.2016</t>
  </si>
  <si>
    <t>01.03.2016</t>
  </si>
  <si>
    <t xml:space="preserve"> M/s MGCPL-HGIEPL (JV)/
M/s MSV International Inc.
</t>
  </si>
  <si>
    <t>09/11/2015/15.01.2016</t>
  </si>
  <si>
    <t>M/s ABL-BIPL Joint Venture/
M/s Voyants Solution</t>
  </si>
  <si>
    <t>02.11.2016/21.01.2016</t>
  </si>
  <si>
    <t>M/s JKM-KCL JV /RFP Authority Engineer Invited with Bid due date being 29.03.2016</t>
  </si>
  <si>
    <t xml:space="preserve">     </t>
  </si>
  <si>
    <t>TPA including LA [In Cr]</t>
  </si>
  <si>
    <t>Date of Award of Contract/  Appointed date</t>
  </si>
  <si>
    <t>i) The project has been transferred to Uttrakhand PWD as per decision by Morth.</t>
  </si>
  <si>
    <t>DPR Consultant - M/s. Aecom</t>
  </si>
  <si>
    <t>i) The stretch falls in Eco Sensitive zone.                                       ii) The Zonal Master Plan has been submitted to MOEF through Govt. Of  Uttrakhand for approval.</t>
  </si>
  <si>
    <t xml:space="preserve">i) DPR under preparation in MoRTH .             ii) A meeting has been requested for deciding the implementation agency for the entire project. </t>
  </si>
  <si>
    <t xml:space="preserve">Date of Award of Contract /Appointed Date </t>
  </si>
  <si>
    <t>Four laning from Biswanath Chariali to Gohpur from km 208 to km 265.50 of NH-52</t>
  </si>
  <si>
    <t>(i) 3 Nos. of bids received on 29.03.2016 for DPR preparation and presently under evaluation.</t>
  </si>
  <si>
    <t>Proposed 2lane/2 lane with paved shoulder from km. 94.00 to km.111.00(excluding Km 100.500 to Km 101.33)</t>
  </si>
  <si>
    <t>Km 111.000 to Km 123.080</t>
  </si>
  <si>
    <t>Widening in progress by BRO</t>
  </si>
  <si>
    <t>5D</t>
  </si>
  <si>
    <t>i) 4 Nos. of bids received on 17.03.2016 for DPR preparation and presently under evaluation.</t>
  </si>
  <si>
    <t>i) 6 Nos. of bids received on 22.03.2016 for DPR preparation and presently under evaluation.</t>
  </si>
  <si>
    <t>Alternate Highway to Gangtok from Bagrakot to Menla.</t>
  </si>
  <si>
    <t xml:space="preserve">Construction of 2-lane Hunli-Anini road from km. 53.500 to km. 92.500 </t>
  </si>
  <si>
    <t xml:space="preserve">(i) DPR Consultancy awarded in March, 2015
(ii) Contract agreement for DPR signed on 17.04.2015
(iii) Alingment approved.
(iv) DPR will be ready by July, 2016
</t>
  </si>
  <si>
    <t>(i)Work  is in progress.
(ii) 1.6 km of Earthwork done and in progress.</t>
  </si>
  <si>
    <t>4 lanign of Silchar to Agartala section of NH-53 &amp; NH-44 with Spur (Karimgnaj to Sutarkhandi) NH-151 to Bangladesh border
Bharat Mala Project (BMP)
(Assam)</t>
  </si>
  <si>
    <t>(i)Date of Commencement of Services: 02.12.2015
(ii)DPR Submission date: 01.Sep.2016
(iii) QAP and IR submitted.</t>
  </si>
  <si>
    <t>M/s ACPI</t>
  </si>
  <si>
    <t>L1 Bidder M/s PCL-Eagle (JV).
(ii) Under Evaluation.</t>
  </si>
  <si>
    <t>i) DPR under prepration by M/s RITES Ltd.
(ii) Inception report Submitted.</t>
  </si>
  <si>
    <t>Ukhrul -Toloi- Tadubi, NH-102A, NH(O)</t>
  </si>
  <si>
    <t xml:space="preserve">(i) LOA issued to  L1 Bidder: M/s Gayatri projects limited on 31.03.2016
(ii) Contract Agreement signed on 26.04.2016
</t>
  </si>
  <si>
    <t>NH-10</t>
  </si>
  <si>
    <t>Rangpo Bridge at Chainage 52.100 Km alternate alingment for Km 18 to Km 26 of NH-10 under SARDP-NE</t>
  </si>
  <si>
    <t>Tashiview point - Phodang-Mangan
(Mangan District)
NH-15017/46/2015-P&amp;M under SARDP-NE</t>
  </si>
  <si>
    <t>M/s SA Infra</t>
  </si>
  <si>
    <r>
      <t xml:space="preserve">(i) Technical Bids Opened on </t>
    </r>
    <r>
      <rPr>
        <b/>
        <sz val="12"/>
        <rFont val="Cambria"/>
        <family val="1"/>
        <scheme val="major"/>
      </rPr>
      <t>15.03.2016</t>
    </r>
    <r>
      <rPr>
        <sz val="12"/>
        <rFont val="Cambria"/>
        <family val="1"/>
        <scheme val="major"/>
      </rPr>
      <t xml:space="preserve">
(ii) </t>
    </r>
    <r>
      <rPr>
        <b/>
        <sz val="12"/>
        <rFont val="Cambria"/>
        <family val="1"/>
        <scheme val="major"/>
      </rPr>
      <t>Two</t>
    </r>
    <r>
      <rPr>
        <sz val="12"/>
        <rFont val="Cambria"/>
        <family val="1"/>
        <scheme val="major"/>
      </rPr>
      <t xml:space="preserve"> Bids Received
(iii) L1-30.23% above. </t>
    </r>
    <r>
      <rPr>
        <b/>
        <sz val="12"/>
        <rFont val="Cambria"/>
        <family val="1"/>
        <scheme val="major"/>
      </rPr>
      <t>M/s Sushee Infra</t>
    </r>
    <r>
      <rPr>
        <sz val="12"/>
        <rFont val="Cambria"/>
        <family val="1"/>
        <scheme val="major"/>
      </rPr>
      <t xml:space="preserve">
(iv) AA &amp; FS awaited from MoRT&amp;H.</t>
    </r>
  </si>
  <si>
    <r>
      <t xml:space="preserve">(i) Letter to proceed dated: </t>
    </r>
    <r>
      <rPr>
        <b/>
        <sz val="12"/>
        <rFont val="Cambria"/>
        <family val="1"/>
        <scheme val="major"/>
      </rPr>
      <t>06.01.2016</t>
    </r>
    <r>
      <rPr>
        <sz val="12"/>
        <rFont val="Cambria"/>
        <family val="1"/>
        <scheme val="major"/>
      </rPr>
      <t xml:space="preserve">
(ii) Date of final submission: </t>
    </r>
    <r>
      <rPr>
        <b/>
        <sz val="12"/>
        <rFont val="Cambria"/>
        <family val="1"/>
        <scheme val="major"/>
      </rPr>
      <t>05.10.2016
(iii) Alignment approved.</t>
    </r>
    <r>
      <rPr>
        <sz val="12"/>
        <rFont val="Cambria"/>
        <family val="1"/>
        <scheme val="major"/>
      </rPr>
      <t xml:space="preserve">
(iv)Bid for civil work work are planned in </t>
    </r>
    <r>
      <rPr>
        <b/>
        <sz val="12"/>
        <rFont val="Cambria"/>
        <family val="1"/>
        <scheme val="major"/>
      </rPr>
      <t>Oct, 2016</t>
    </r>
  </si>
  <si>
    <r>
      <t xml:space="preserve">Kailashahar-Khowai-Teliamura, Khowai District
NH-15017/46/2015-P&amp;M
</t>
    </r>
    <r>
      <rPr>
        <sz val="12"/>
        <color rgb="FFFF0000"/>
        <rFont val="Cambria"/>
        <family val="1"/>
        <scheme val="major"/>
      </rPr>
      <t>(To be dropped)</t>
    </r>
  </si>
  <si>
    <r>
      <t xml:space="preserve">(i) </t>
    </r>
    <r>
      <rPr>
        <b/>
        <sz val="12"/>
        <color theme="1"/>
        <rFont val="Cambria"/>
        <family val="1"/>
        <scheme val="major"/>
      </rPr>
      <t xml:space="preserve">Work started
</t>
    </r>
    <r>
      <rPr>
        <sz val="12"/>
        <color theme="1"/>
        <rFont val="Cambria"/>
        <family val="1"/>
        <scheme val="major"/>
      </rPr>
      <t>(ii) Physical Progress:15.89% 
(iii) Financial Progress: 10.42%</t>
    </r>
  </si>
  <si>
    <r>
      <t xml:space="preserve">(i) </t>
    </r>
    <r>
      <rPr>
        <b/>
        <sz val="12"/>
        <color theme="1"/>
        <rFont val="Cambria"/>
        <family val="1"/>
        <scheme val="major"/>
      </rPr>
      <t xml:space="preserve">Work started
</t>
    </r>
    <r>
      <rPr>
        <sz val="12"/>
        <color theme="1"/>
        <rFont val="Cambria"/>
        <family val="1"/>
        <scheme val="major"/>
      </rPr>
      <t>(ii) Physical Progress:34.07%
(iii) Financial Progress: 41.83%</t>
    </r>
  </si>
  <si>
    <r>
      <rPr>
        <b/>
        <sz val="12"/>
        <rFont val="Cambria"/>
        <family val="1"/>
        <scheme val="major"/>
      </rPr>
      <t xml:space="preserve">(i) Work started    </t>
    </r>
    <r>
      <rPr>
        <sz val="12"/>
        <rFont val="Cambria"/>
        <family val="1"/>
        <scheme val="major"/>
      </rPr>
      <t xml:space="preserve">                           
(ii) Physical Progress: </t>
    </r>
    <r>
      <rPr>
        <b/>
        <sz val="12"/>
        <rFont val="Cambria"/>
        <family val="1"/>
        <scheme val="major"/>
      </rPr>
      <t>10.59%
(iii) Financial Progress: 13.13%</t>
    </r>
  </si>
  <si>
    <r>
      <t xml:space="preserve">(i) </t>
    </r>
    <r>
      <rPr>
        <b/>
        <sz val="12"/>
        <color theme="1"/>
        <rFont val="Cambria"/>
        <family val="1"/>
        <scheme val="major"/>
      </rPr>
      <t>Work started</t>
    </r>
    <r>
      <rPr>
        <sz val="12"/>
        <color theme="1"/>
        <rFont val="Cambria"/>
        <family val="1"/>
        <scheme val="major"/>
      </rPr>
      <t xml:space="preserve">
(ii)Physical progress : 17.77%  
(iii)Financial Progress:22.29%</t>
    </r>
  </si>
  <si>
    <t>(i) Final DPRs received. Being discussed with JICA.*
(ii) Preliminary Survey for LA under progress. Two teams of consultants as well as Revenue Authorities formed for LA.
(iii) Exchange note signed between GoI and GoJ on 31.03.2016
(iv) JICA loan Agreement will be signed after Cabinet approval. i.e. PIB</t>
  </si>
  <si>
    <t>Nagopa, Hiappui-Saichal and terminating at new NH-6 near Keifang</t>
  </si>
  <si>
    <t>102B</t>
  </si>
  <si>
    <t>Yet to be entrusted.</t>
  </si>
  <si>
    <r>
      <t xml:space="preserve">(i) </t>
    </r>
    <r>
      <rPr>
        <b/>
        <sz val="12"/>
        <rFont val="Cambria"/>
        <family val="1"/>
        <scheme val="major"/>
      </rPr>
      <t xml:space="preserve">M/s Madhucon Projects Ltd.
</t>
    </r>
    <r>
      <rPr>
        <sz val="12"/>
        <rFont val="Cambria"/>
        <family val="1"/>
        <scheme val="major"/>
      </rPr>
      <t>(ii) LOA issued 06.05.2016</t>
    </r>
  </si>
  <si>
    <t xml:space="preserve">
(i) LoA issued on 10.05.2016</t>
  </si>
  <si>
    <t>M/s Louis Berger
(DPR Consultant)</t>
  </si>
  <si>
    <t>10.05.2016</t>
  </si>
  <si>
    <t>23.03.2015
_________
01.10.2015</t>
  </si>
  <si>
    <t>Improvement/widening to 2-laning with earthen shoulder of Ranikor-Maheshkhola-Mahadeo-Rongra-Baghmara Road from km 0.000 to 139.00 (Design from 0.000 to 129.385)</t>
  </si>
  <si>
    <t>Detailed Project Preparation for Garobdha (on NH 127B)-Ampati-Zigzag-Mahendraganj (near Bangladesh border)</t>
  </si>
  <si>
    <t>Detailed Project Preparation for Mawngap(on old NH 44E)-Mawphlang-Laitmusiang-Mawkyrwat-Rangthong-Nongnah-Dirang-Khadphra (Ranikor) (near Bangladesh border)</t>
  </si>
  <si>
    <t>A</t>
  </si>
  <si>
    <t>Total State Road</t>
  </si>
  <si>
    <t>B</t>
  </si>
  <si>
    <t>C</t>
  </si>
  <si>
    <t>Grand Total (A+B)</t>
  </si>
  <si>
    <t xml:space="preserve">(i) Work for Utility Shifting and disbursment of LA compensation in progress.
(ii)  Appointed date  fixed as on 16.05.2016
</t>
  </si>
  <si>
    <t>(i) Final DPR awaited likely by June 2016.
(ii) Bids for civil work planned in Sept. 2016.</t>
  </si>
  <si>
    <t xml:space="preserve">M/s Ramky-ECI JV </t>
  </si>
  <si>
    <t xml:space="preserve">M/s Gayatri </t>
  </si>
  <si>
    <t>4 laning from Kaliabor Tinali to Dolabari section from Km 0.0 to Km 17.3 of NH 37-A including construction of new Brahmaputra bridge</t>
  </si>
  <si>
    <t>M/s Xplorer Consultacy Pvt. Ltd.</t>
  </si>
  <si>
    <t xml:space="preserve"> M/s ITL</t>
  </si>
  <si>
    <t xml:space="preserve">
_________
</t>
  </si>
  <si>
    <t>(i) Work for Utility Shifting and disbursment of LA compensation in progress.
(ii) Financial Progress - 5%</t>
  </si>
  <si>
    <t>(i) Feasibility Report submitted on 23.05.2016
(iii) Final DPR by Oct'2016</t>
  </si>
  <si>
    <r>
      <t xml:space="preserve">Four lane bridge along with 4 lane connecting roads from Gohpur to Numaligarh section from km 264.10 of NH 52 to km 413.875 of NH 37 on </t>
    </r>
    <r>
      <rPr>
        <b/>
        <sz val="14"/>
        <color theme="1"/>
        <rFont val="Cambria"/>
        <family val="1"/>
        <scheme val="major"/>
      </rPr>
      <t>BOT (Annuity) basis</t>
    </r>
  </si>
  <si>
    <r>
      <t>M/s Atlanta Ltd.</t>
    </r>
    <r>
      <rPr>
        <u/>
        <sz val="14"/>
        <color theme="1"/>
        <rFont val="Cambria"/>
        <family val="1"/>
        <scheme val="major"/>
      </rPr>
      <t xml:space="preserve"> </t>
    </r>
    <r>
      <rPr>
        <sz val="14"/>
        <color theme="1"/>
        <rFont val="Cambria"/>
        <family val="1"/>
        <scheme val="major"/>
      </rPr>
      <t>/ M/s Voyants Solutions Pvt. Ltd.</t>
    </r>
  </si>
  <si>
    <r>
      <t xml:space="preserve">Badarpurghat bridge over River Barak near Silchar on NH-44-Rehabilitation of existing bridge and construction of new bridge 
</t>
    </r>
    <r>
      <rPr>
        <b/>
        <sz val="14"/>
        <color theme="1"/>
        <rFont val="Cambria"/>
        <family val="1"/>
        <scheme val="major"/>
      </rPr>
      <t>(JICA funding)</t>
    </r>
  </si>
  <si>
    <t xml:space="preserve">340.98
</t>
  </si>
  <si>
    <t>14.01.2016/ 16.05.2016</t>
  </si>
  <si>
    <t>M/s Stanley Consultant Pvt. Ltd.</t>
  </si>
  <si>
    <t xml:space="preserve">M/s Theme Consultancy </t>
  </si>
  <si>
    <t xml:space="preserve"> -                    </t>
  </si>
  <si>
    <t xml:space="preserve">(i)Civil Work in progress
(ii)Financial Progress-10.00%
(iii)Physical progress-0.81%
</t>
  </si>
  <si>
    <t>23.11.2015</t>
  </si>
  <si>
    <t>(i)Agreement signed on 16.12.2015.
(ii)Alignment finalised on 04.05.2016
(iii)DPR in progress</t>
  </si>
  <si>
    <t>(i)Contractor terminated on 10.05.2016. 
(ii)Fresh Bids for Civil work to be invited soon.</t>
  </si>
  <si>
    <t>(i)  Civil Work in Progress
(ii) Financial Progress - 7.1%
(iii) Physical Progress- 2.22%</t>
  </si>
  <si>
    <t>(i)Civil work started.
(ii) Financial Progress - 10%</t>
  </si>
  <si>
    <t>Matter is subjudice under NGT court.Next hearing on 06.07.2016</t>
  </si>
  <si>
    <t>(i)Civil Work started.</t>
  </si>
  <si>
    <t>Moreh Bypass{NH(O)}</t>
  </si>
  <si>
    <t>Rehabilitation/Strengthening of existing road Churachandpur-Singhat-Sinzawl-Tuivai sector from Km 0.00 to Km 34.500 {NH(O)}</t>
  </si>
  <si>
    <t>Rehabilitation/Strengthening of existing road  from Km 103.50 to Km 162.00{NH(O)}</t>
  </si>
  <si>
    <t>Construction of Kohima Bypass under EPC mode.</t>
  </si>
  <si>
    <t>Peren to Jalukie</t>
  </si>
  <si>
    <t>Land to be Acquired soon.</t>
  </si>
  <si>
    <t>Rehabilitation/Strengthening of existing road Churachandpur-Tuima {NH(O)}</t>
  </si>
  <si>
    <t>Rehabilitation/Strengthening of existing road Tuima-Tuivai {NH(O)}</t>
  </si>
  <si>
    <t>Barak Makru Bridge</t>
  </si>
  <si>
    <t>(i) Letter to Proceed dated :13.05.2015
(ii) Date of final submission:12.02.2016
(iii) Inception report submitted by CDM Smith.
(iv) Draft Alingment Plan submitted.</t>
  </si>
  <si>
    <r>
      <t xml:space="preserve">(i) Letter to proceed: </t>
    </r>
    <r>
      <rPr>
        <b/>
        <sz val="12"/>
        <rFont val="Cambria"/>
        <family val="1"/>
        <scheme val="major"/>
      </rPr>
      <t>15.01.2016</t>
    </r>
    <r>
      <rPr>
        <sz val="12"/>
        <rFont val="Cambria"/>
        <family val="1"/>
        <scheme val="major"/>
      </rPr>
      <t xml:space="preserve">
(ii) Date of submission: </t>
    </r>
    <r>
      <rPr>
        <b/>
        <sz val="12"/>
        <rFont val="Cambria"/>
        <family val="1"/>
        <scheme val="major"/>
      </rPr>
      <t>14.10.2016</t>
    </r>
    <r>
      <rPr>
        <sz val="12"/>
        <rFont val="Cambria"/>
        <family val="1"/>
        <scheme val="major"/>
      </rPr>
      <t xml:space="preserve">
(iii) QAP and IR submitted.
(iv)Bid for civil work are planned in </t>
    </r>
    <r>
      <rPr>
        <b/>
        <sz val="12"/>
        <rFont val="Cambria"/>
        <family val="1"/>
        <scheme val="major"/>
      </rPr>
      <t xml:space="preserve">Oct, 2016
</t>
    </r>
  </si>
  <si>
    <t>Two laning with paved shoulders from Dimapur-Maram-Peren (Manipur &amp; Nagaland)</t>
  </si>
  <si>
    <r>
      <t xml:space="preserve">(i) Improvement of Imphal -Moreh section with alternate route under </t>
    </r>
    <r>
      <rPr>
        <b/>
        <sz val="12"/>
        <color indexed="8"/>
        <rFont val="Cambria"/>
        <family val="1"/>
        <scheme val="major"/>
      </rPr>
      <t>ADB funding</t>
    </r>
  </si>
  <si>
    <t>(ii) Alternate route under ADB funding</t>
  </si>
  <si>
    <t>DPR under finalization</t>
  </si>
  <si>
    <t>Rehabilitation/Strengthening of existing road Churachandpur-Singhat-Sinzawl-Tuivai sector from Km 34.00 to Km 103.00 {NH(O)}</t>
  </si>
  <si>
    <t>Contract Awarded for Civil work of Rehabilitation</t>
  </si>
  <si>
    <t>Bids for civil work invited on 03.06.2016. Awaited HPC approval</t>
  </si>
  <si>
    <r>
      <t xml:space="preserve">(i) </t>
    </r>
    <r>
      <rPr>
        <b/>
        <sz val="12"/>
        <color theme="1"/>
        <rFont val="Cambria"/>
        <family val="1"/>
        <scheme val="major"/>
      </rPr>
      <t>Work started</t>
    </r>
    <r>
      <rPr>
        <sz val="12"/>
        <color theme="1"/>
        <rFont val="Cambria"/>
        <family val="1"/>
        <scheme val="major"/>
      </rPr>
      <t xml:space="preserve">     
(ii)Physical Progress:</t>
    </r>
    <r>
      <rPr>
        <b/>
        <sz val="12"/>
        <color theme="1"/>
        <rFont val="Cambria"/>
        <family val="1"/>
        <scheme val="major"/>
      </rPr>
      <t xml:space="preserve">30% </t>
    </r>
    <r>
      <rPr>
        <sz val="12"/>
        <color theme="1"/>
        <rFont val="Cambria"/>
        <family val="1"/>
        <scheme val="major"/>
      </rPr>
      <t xml:space="preserve">
(iii) Financial Progress: </t>
    </r>
    <r>
      <rPr>
        <b/>
        <sz val="12"/>
        <color theme="1"/>
        <rFont val="Cambria"/>
        <family val="1"/>
        <scheme val="major"/>
      </rPr>
      <t>30%</t>
    </r>
  </si>
  <si>
    <r>
      <t xml:space="preserve">(i) Work Awarded 
</t>
    </r>
    <r>
      <rPr>
        <sz val="12"/>
        <color theme="1"/>
        <rFont val="Cambria"/>
        <family val="1"/>
        <scheme val="major"/>
      </rPr>
      <t>(ii) LOA date:</t>
    </r>
    <r>
      <rPr>
        <b/>
        <sz val="12"/>
        <color theme="1"/>
        <rFont val="Cambria"/>
        <family val="1"/>
        <scheme val="major"/>
      </rPr>
      <t>02.03.2016</t>
    </r>
    <r>
      <rPr>
        <sz val="12"/>
        <color theme="1"/>
        <rFont val="Cambria"/>
        <family val="1"/>
        <scheme val="major"/>
      </rPr>
      <t xml:space="preserve">
(iii) Likely appointed date: </t>
    </r>
    <r>
      <rPr>
        <b/>
        <sz val="12"/>
        <color theme="1"/>
        <rFont val="Cambria"/>
        <family val="1"/>
        <scheme val="major"/>
      </rPr>
      <t>July 2016</t>
    </r>
    <r>
      <rPr>
        <sz val="12"/>
        <color theme="1"/>
        <rFont val="Cambria"/>
        <family val="1"/>
        <scheme val="major"/>
      </rPr>
      <t xml:space="preserve">
</t>
    </r>
  </si>
  <si>
    <r>
      <rPr>
        <b/>
        <sz val="12"/>
        <color theme="1"/>
        <rFont val="Cambria"/>
        <family val="1"/>
        <scheme val="major"/>
      </rPr>
      <t xml:space="preserve">(i) Work started                               
</t>
    </r>
    <r>
      <rPr>
        <sz val="12"/>
        <color theme="1"/>
        <rFont val="Cambria"/>
        <family val="1"/>
        <scheme val="major"/>
      </rPr>
      <t>(ii) Physical Progress:</t>
    </r>
    <r>
      <rPr>
        <b/>
        <sz val="12"/>
        <color theme="1"/>
        <rFont val="Cambria"/>
        <family val="1"/>
        <scheme val="major"/>
      </rPr>
      <t>23.75%</t>
    </r>
    <r>
      <rPr>
        <sz val="12"/>
        <color theme="1"/>
        <rFont val="Cambria"/>
        <family val="1"/>
        <scheme val="major"/>
      </rPr>
      <t xml:space="preserve">
(iii) Financial Progress: </t>
    </r>
    <r>
      <rPr>
        <b/>
        <sz val="12"/>
        <color theme="1"/>
        <rFont val="Cambria"/>
        <family val="1"/>
        <scheme val="major"/>
      </rPr>
      <t>26.83%</t>
    </r>
  </si>
  <si>
    <r>
      <t xml:space="preserve">(i) Work Awarded 
</t>
    </r>
    <r>
      <rPr>
        <sz val="12"/>
        <color theme="1"/>
        <rFont val="Cambria"/>
        <family val="1"/>
        <scheme val="major"/>
      </rPr>
      <t xml:space="preserve">(ii) Likely appointed date: </t>
    </r>
    <r>
      <rPr>
        <b/>
        <sz val="12"/>
        <color theme="1"/>
        <rFont val="Cambria"/>
        <family val="1"/>
        <scheme val="major"/>
      </rPr>
      <t>July 2016</t>
    </r>
    <r>
      <rPr>
        <sz val="12"/>
        <color theme="1"/>
        <rFont val="Cambria"/>
        <family val="1"/>
        <scheme val="major"/>
      </rPr>
      <t xml:space="preserve">
</t>
    </r>
  </si>
  <si>
    <r>
      <t>(i) Work Started</t>
    </r>
    <r>
      <rPr>
        <sz val="12"/>
        <color theme="1"/>
        <rFont val="Cambria"/>
        <family val="1"/>
        <scheme val="major"/>
      </rPr>
      <t xml:space="preserve">
(ii) Physical Progress- 5.29%
(iii) Financial Progress- 10%</t>
    </r>
  </si>
  <si>
    <r>
      <t xml:space="preserve">(i) Work Awarded 
</t>
    </r>
    <r>
      <rPr>
        <sz val="12"/>
        <color theme="1"/>
        <rFont val="Cambria"/>
        <family val="1"/>
        <scheme val="major"/>
      </rPr>
      <t xml:space="preserve">(ii) Only </t>
    </r>
    <r>
      <rPr>
        <b/>
        <sz val="12"/>
        <color theme="1"/>
        <rFont val="Cambria"/>
        <family val="1"/>
        <scheme val="major"/>
      </rPr>
      <t>61.93%</t>
    </r>
    <r>
      <rPr>
        <sz val="12"/>
        <color theme="1"/>
        <rFont val="Cambria"/>
        <family val="1"/>
        <scheme val="major"/>
      </rPr>
      <t xml:space="preserve"> Land Handed over
(iii) Work Commenced
(iv) Physical Progress- 8.52%
(v) Financial Progress- 8.52%</t>
    </r>
  </si>
  <si>
    <r>
      <t xml:space="preserve">(i) Technical Bids Opened on </t>
    </r>
    <r>
      <rPr>
        <b/>
        <sz val="12"/>
        <rFont val="Cambria"/>
        <family val="1"/>
        <scheme val="major"/>
      </rPr>
      <t>15.05.2016</t>
    </r>
    <r>
      <rPr>
        <sz val="12"/>
        <rFont val="Cambria"/>
        <family val="1"/>
        <scheme val="major"/>
      </rPr>
      <t xml:space="preserve">
(ii) Two Bids Received and under Evaluation
(iii) L1 22.25% above M/s Eagle
(iv) Being sent for revised AA&amp;FS to MoRTH</t>
    </r>
  </si>
  <si>
    <r>
      <t xml:space="preserve">Bids are planned to be invited in </t>
    </r>
    <r>
      <rPr>
        <b/>
        <sz val="12"/>
        <rFont val="Cambria"/>
        <family val="1"/>
        <scheme val="major"/>
      </rPr>
      <t>July 2016 .</t>
    </r>
  </si>
  <si>
    <t>New NH</t>
  </si>
  <si>
    <t>Simaluguri in Assam to Mon in Nagaland</t>
  </si>
  <si>
    <t>M/s Chaitanaya Projects Consulting Pvt Ltd</t>
  </si>
  <si>
    <t>M/s BSCPL Infrastructure ltd.         ( LOA issued on 31.10.14)</t>
  </si>
  <si>
    <t>M/s Holtec Consulting Pvt. Ltd</t>
  </si>
  <si>
    <t>M/s Transys Consulting Pvt. Ltd</t>
  </si>
  <si>
    <r>
      <rPr>
        <b/>
        <sz val="11"/>
        <color theme="1"/>
        <rFont val="Calibri"/>
        <family val="2"/>
        <scheme val="minor"/>
      </rPr>
      <t>(i)</t>
    </r>
    <r>
      <rPr>
        <sz val="11"/>
        <color theme="1"/>
        <rFont val="Calibri"/>
        <family val="2"/>
        <scheme val="minor"/>
      </rPr>
      <t xml:space="preserve"> Draft DPR is submitted to State PWD and same is being collected by Branch Office.
</t>
    </r>
    <r>
      <rPr>
        <b/>
        <sz val="11"/>
        <color theme="1"/>
        <rFont val="Calibri"/>
        <family val="2"/>
        <scheme val="minor"/>
      </rPr>
      <t>(ii)</t>
    </r>
    <r>
      <rPr>
        <sz val="11"/>
        <color theme="1"/>
        <rFont val="Calibri"/>
        <family val="2"/>
        <scheme val="minor"/>
      </rPr>
      <t xml:space="preserve"> Final DPR  is awaited from the DPR Consultant, likely by July, 2016  </t>
    </r>
  </si>
  <si>
    <r>
      <rPr>
        <b/>
        <sz val="13"/>
        <color theme="1"/>
        <rFont val="Calibri"/>
        <family val="2"/>
        <scheme val="minor"/>
      </rPr>
      <t>(i)</t>
    </r>
    <r>
      <rPr>
        <sz val="13"/>
        <color theme="1"/>
        <rFont val="Calibri"/>
        <family val="2"/>
        <scheme val="minor"/>
      </rPr>
      <t xml:space="preserve"> Land not handed over by Khasi Hill Council to State PWD. Matter has been taken up with State Govt. and is likely to be resolved in near future.
</t>
    </r>
    <r>
      <rPr>
        <b/>
        <sz val="13"/>
        <color theme="1"/>
        <rFont val="Calibri"/>
        <family val="2"/>
        <scheme val="minor"/>
      </rPr>
      <t>(ii)</t>
    </r>
    <r>
      <rPr>
        <sz val="13"/>
        <color theme="1"/>
        <rFont val="Calibri"/>
        <family val="2"/>
        <scheme val="minor"/>
      </rPr>
      <t xml:space="preserve"> Khasi Hills council has requested to Secretary MoRT&amp;H for conveying the aims and objectives for construction of this road(Certain NGO's have raised apprehension that this road is being constructed for extraction of Uranium).
</t>
    </r>
    <r>
      <rPr>
        <b/>
        <sz val="13"/>
        <color theme="1"/>
        <rFont val="Calibri"/>
        <family val="2"/>
        <scheme val="minor"/>
      </rPr>
      <t>(iii)</t>
    </r>
    <r>
      <rPr>
        <sz val="13"/>
        <color theme="1"/>
        <rFont val="Calibri"/>
        <family val="2"/>
        <scheme val="minor"/>
      </rPr>
      <t xml:space="preserve"> Meeting of Khasi Hills Autonomous District Council is scheduled on 10.06.2016 in respect of stretch from 43/0 to 61.50 falling in Khasi Hills area.</t>
    </r>
  </si>
  <si>
    <r>
      <rPr>
        <b/>
        <sz val="13"/>
        <color theme="1"/>
        <rFont val="Calibri"/>
        <family val="2"/>
        <scheme val="minor"/>
      </rPr>
      <t>(i)</t>
    </r>
    <r>
      <rPr>
        <sz val="13"/>
        <color theme="1"/>
        <rFont val="Calibri"/>
        <family val="2"/>
        <scheme val="minor"/>
      </rPr>
      <t xml:space="preserve"> NOC received from the garo  council for Maheshkola-Baghmara portion and LA is in progress.
</t>
    </r>
    <r>
      <rPr>
        <b/>
        <sz val="13"/>
        <color theme="1"/>
        <rFont val="Calibri"/>
        <family val="2"/>
        <scheme val="minor"/>
      </rPr>
      <t xml:space="preserve">(ii) </t>
    </r>
    <r>
      <rPr>
        <sz val="13"/>
        <color theme="1"/>
        <rFont val="Calibri"/>
        <family val="2"/>
        <scheme val="minor"/>
      </rPr>
      <t xml:space="preserve">NOC is pending from Ranikor-Maheshkola portion by Khasi Hills Autonomous District Council.
</t>
    </r>
    <r>
      <rPr>
        <b/>
        <sz val="13"/>
        <color theme="1"/>
        <rFont val="Calibri"/>
        <family val="2"/>
        <scheme val="minor"/>
      </rPr>
      <t>(iii)</t>
    </r>
    <r>
      <rPr>
        <sz val="13"/>
        <color theme="1"/>
        <rFont val="Calibri"/>
        <family val="2"/>
        <scheme val="minor"/>
      </rPr>
      <t xml:space="preserve"> Forest Clearance is required from Km 112.05 to Km 129.385.  </t>
    </r>
    <r>
      <rPr>
        <b/>
        <sz val="13"/>
        <color theme="1"/>
        <rFont val="Calibri"/>
        <family val="2"/>
        <scheme val="minor"/>
      </rPr>
      <t xml:space="preserve">
</t>
    </r>
  </si>
  <si>
    <r>
      <rPr>
        <b/>
        <sz val="13"/>
        <color theme="1"/>
        <rFont val="Calibri"/>
        <family val="2"/>
        <scheme val="minor"/>
      </rPr>
      <t>(i)</t>
    </r>
    <r>
      <rPr>
        <sz val="13"/>
        <color theme="1"/>
        <rFont val="Calibri"/>
        <family val="2"/>
        <scheme val="minor"/>
      </rPr>
      <t xml:space="preserve"> Final DPR is submitted by the consultant to State PWD and same has been received  in the month of March, 2016 by the Branch office.                                                                              </t>
    </r>
    <r>
      <rPr>
        <b/>
        <sz val="13"/>
        <color theme="1"/>
        <rFont val="Calibri"/>
        <family val="2"/>
        <scheme val="minor"/>
      </rPr>
      <t>(ii)</t>
    </r>
    <r>
      <rPr>
        <sz val="13"/>
        <color theme="1"/>
        <rFont val="Calibri"/>
        <family val="2"/>
        <scheme val="minor"/>
      </rPr>
      <t xml:space="preserve"> NOC is pending from Khasi Hills Autonomous District Council.
</t>
    </r>
    <r>
      <rPr>
        <b/>
        <sz val="13"/>
        <color theme="1"/>
        <rFont val="Calibri"/>
        <family val="2"/>
        <scheme val="minor"/>
      </rPr>
      <t xml:space="preserve">(iii) </t>
    </r>
    <r>
      <rPr>
        <sz val="13"/>
        <color theme="1"/>
        <rFont val="Calibri"/>
        <family val="2"/>
        <scheme val="minor"/>
      </rPr>
      <t>LA process yet to start.</t>
    </r>
    <r>
      <rPr>
        <b/>
        <sz val="13"/>
        <color theme="1"/>
        <rFont val="Calibri"/>
        <family val="2"/>
        <scheme val="minor"/>
      </rPr>
      <t xml:space="preserve"> </t>
    </r>
    <r>
      <rPr>
        <sz val="13"/>
        <color theme="1"/>
        <rFont val="Calibri"/>
        <family val="2"/>
        <scheme val="minor"/>
      </rPr>
      <t>Issue of land acquisition taken up  with State Govt.</t>
    </r>
  </si>
  <si>
    <r>
      <rPr>
        <b/>
        <sz val="13"/>
        <color theme="1"/>
        <rFont val="Calibri"/>
        <family val="2"/>
        <scheme val="minor"/>
      </rPr>
      <t xml:space="preserve">(i) </t>
    </r>
    <r>
      <rPr>
        <sz val="13"/>
        <color theme="1"/>
        <rFont val="Calibri"/>
        <family val="2"/>
        <scheme val="minor"/>
      </rPr>
      <t xml:space="preserve">After finalisation of alignment by NHIDCL on 14.09.2015, LA has been started by the DC, West Khasi Hill District and likely to be completed shortly.
</t>
    </r>
    <r>
      <rPr>
        <b/>
        <sz val="13"/>
        <color theme="1"/>
        <rFont val="Calibri"/>
        <family val="2"/>
        <scheme val="minor"/>
      </rPr>
      <t>(ii)</t>
    </r>
    <r>
      <rPr>
        <sz val="13"/>
        <color theme="1"/>
        <rFont val="Calibri"/>
        <family val="2"/>
        <scheme val="minor"/>
      </rPr>
      <t xml:space="preserve"> Draft DPR is submitted to State PWD which is being collected by Branch Office, however, final DPR is likely to be received by the end of this June, 2016.</t>
    </r>
  </si>
  <si>
    <r>
      <t xml:space="preserve"> Improvement of NH-40 between Shillong and Dawki and construction of Dawki bridge </t>
    </r>
    <r>
      <rPr>
        <b/>
        <sz val="14"/>
        <color theme="1"/>
        <rFont val="Calibri"/>
        <family val="2"/>
        <scheme val="minor"/>
      </rPr>
      <t>(JICA Funding)</t>
    </r>
  </si>
  <si>
    <r>
      <rPr>
        <b/>
        <sz val="13"/>
        <color theme="1"/>
        <rFont val="Calibri"/>
        <family val="2"/>
        <scheme val="minor"/>
      </rPr>
      <t>(i)</t>
    </r>
    <r>
      <rPr>
        <sz val="13"/>
        <color theme="1"/>
        <rFont val="Calibri"/>
        <family val="2"/>
        <scheme val="minor"/>
      </rPr>
      <t xml:space="preserve"> DPR preparation work awarded on 12.05.2015.                                                                                </t>
    </r>
    <r>
      <rPr>
        <b/>
        <sz val="13"/>
        <color theme="1"/>
        <rFont val="Calibri"/>
        <family val="2"/>
        <scheme val="minor"/>
      </rPr>
      <t>(ii)</t>
    </r>
    <r>
      <rPr>
        <sz val="13"/>
        <color theme="1"/>
        <rFont val="Calibri"/>
        <family val="2"/>
        <scheme val="minor"/>
      </rPr>
      <t xml:space="preserve"> IR &amp; QAP submitted. 
</t>
    </r>
    <r>
      <rPr>
        <b/>
        <sz val="13"/>
        <color theme="1"/>
        <rFont val="Calibri"/>
        <family val="2"/>
        <scheme val="minor"/>
      </rPr>
      <t>(iii)</t>
    </r>
    <r>
      <rPr>
        <sz val="13"/>
        <color theme="1"/>
        <rFont val="Calibri"/>
        <family val="2"/>
        <scheme val="minor"/>
      </rPr>
      <t xml:space="preserve"> Feasibility report and draft DPR is likely to be submitted by the consultant by 30.06.2016 and 30.08.2016 respectively.                                                                  </t>
    </r>
    <r>
      <rPr>
        <b/>
        <sz val="13"/>
        <color theme="1"/>
        <rFont val="Calibri"/>
        <family val="2"/>
        <scheme val="minor"/>
      </rPr>
      <t>(iv)</t>
    </r>
    <r>
      <rPr>
        <sz val="13"/>
        <color theme="1"/>
        <rFont val="Calibri"/>
        <family val="2"/>
        <scheme val="minor"/>
      </rPr>
      <t xml:space="preserve"> Alignment approved on 16.12.15. Alternate Alignment being explored for (1) 1st bypass through Defence land (2) last bypass is within 200m from the international boundary.
</t>
    </r>
    <r>
      <rPr>
        <b/>
        <sz val="13"/>
        <color theme="1"/>
        <rFont val="Calibri"/>
        <family val="2"/>
        <scheme val="minor"/>
      </rPr>
      <t/>
    </r>
  </si>
  <si>
    <r>
      <t xml:space="preserve">Assam/Meghalaya border to Dalu via Baghmara </t>
    </r>
    <r>
      <rPr>
        <b/>
        <sz val="14"/>
        <color theme="1"/>
        <rFont val="Calibri"/>
        <family val="2"/>
        <scheme val="minor"/>
      </rPr>
      <t xml:space="preserve"> (JICA Funding)</t>
    </r>
  </si>
  <si>
    <r>
      <rPr>
        <b/>
        <sz val="13"/>
        <color theme="1"/>
        <rFont val="Calibri"/>
        <family val="2"/>
        <scheme val="minor"/>
      </rPr>
      <t>(i)</t>
    </r>
    <r>
      <rPr>
        <sz val="13"/>
        <color theme="1"/>
        <rFont val="Calibri"/>
        <family val="2"/>
        <scheme val="minor"/>
      </rPr>
      <t xml:space="preserve"> Agreement  signed on 21.04.2016 and LOA was issued on 31.05.2016.
</t>
    </r>
    <r>
      <rPr>
        <b/>
        <sz val="13"/>
        <color theme="1"/>
        <rFont val="Calibri"/>
        <family val="2"/>
        <scheme val="minor"/>
      </rPr>
      <t>(ii)</t>
    </r>
    <r>
      <rPr>
        <sz val="13"/>
        <color theme="1"/>
        <rFont val="Calibri"/>
        <family val="2"/>
        <scheme val="minor"/>
      </rPr>
      <t xml:space="preserve"> DPR Consultant is being mobilized, DPR duration is 9 months.</t>
    </r>
  </si>
  <si>
    <r>
      <t xml:space="preserve">Tura-Dalu including Tura bypass: </t>
    </r>
    <r>
      <rPr>
        <b/>
        <sz val="14"/>
        <color theme="1"/>
        <rFont val="Calibri"/>
        <family val="2"/>
        <scheme val="minor"/>
      </rPr>
      <t>DPR ready  (JICA Funding)</t>
    </r>
  </si>
  <si>
    <r>
      <rPr>
        <b/>
        <sz val="13"/>
        <color theme="1"/>
        <rFont val="Calibri"/>
        <family val="2"/>
        <scheme val="minor"/>
      </rPr>
      <t xml:space="preserve">(i) </t>
    </r>
    <r>
      <rPr>
        <sz val="13"/>
        <color theme="1"/>
        <rFont val="Calibri"/>
        <family val="2"/>
        <scheme val="minor"/>
      </rPr>
      <t xml:space="preserve">Final DPRs received. Being finalised in consultation with JICA.                                       </t>
    </r>
    <r>
      <rPr>
        <b/>
        <sz val="13"/>
        <color theme="1"/>
        <rFont val="Calibri"/>
        <family val="2"/>
        <scheme val="minor"/>
      </rPr>
      <t>(ii)</t>
    </r>
    <r>
      <rPr>
        <sz val="13"/>
        <color theme="1"/>
        <rFont val="Calibri"/>
        <family val="2"/>
        <scheme val="minor"/>
      </rPr>
      <t xml:space="preserve"> Preliminary Survey for LA under progress. SIA notification is being issued by the the end of this month, as per instructions was given in the meeting of DC held on 06.06.2016.
</t>
    </r>
    <r>
      <rPr>
        <b/>
        <sz val="13"/>
        <color theme="1"/>
        <rFont val="Calibri"/>
        <family val="2"/>
        <scheme val="minor"/>
      </rPr>
      <t>(iii)</t>
    </r>
    <r>
      <rPr>
        <sz val="13"/>
        <color theme="1"/>
        <rFont val="Calibri"/>
        <family val="2"/>
        <scheme val="minor"/>
      </rPr>
      <t xml:space="preserve"> Exchange note signed between GOI and GOJ on 31.03.2016.
</t>
    </r>
    <r>
      <rPr>
        <b/>
        <sz val="13"/>
        <color theme="1"/>
        <rFont val="Calibri"/>
        <family val="2"/>
        <scheme val="minor"/>
      </rPr>
      <t>(iv)</t>
    </r>
    <r>
      <rPr>
        <sz val="13"/>
        <color theme="1"/>
        <rFont val="Calibri"/>
        <family val="2"/>
        <scheme val="minor"/>
      </rPr>
      <t xml:space="preserve">  JICA Loan aggrement will be signed after cabinet (i.e. PIB) approval.</t>
    </r>
  </si>
  <si>
    <t>(i) Work in progress. 15 Km of earth work has been done by the contractor. 
(ii) Financial Progress - 10%
(III) Physical Progress - 0.47%</t>
  </si>
  <si>
    <t xml:space="preserve">
(i)M/s Xplorer Consultacy Pvt. Ltd identified as L1 bidder.
(ii)LoA issued on 16.05.2016</t>
  </si>
  <si>
    <t>Realignment of NH-31-A (New NH-10) between km 20 to km 27.7 for circumventing sinking zone</t>
  </si>
  <si>
    <t>Mangan (NH-310A) - Kodyong-Chungthang-Lachung-Yumthang-Yume-Samdang border,Chumthang-Lachen Monestery-Log bridge-Rangsha-Muguthang-Pashi-Naku-Nakpolatok-Nakula  Bharat Mala Project (BMP)</t>
  </si>
  <si>
    <t>i)  3A has been published and stage 1  Forest clearance has been received on 03.06.2016. 3D Notification is under preparation.                                                           ii) RFP document has been prepared by DPR consultant.</t>
  </si>
  <si>
    <t>i) 3A has been published.                                                                                         ii) Meanwhile Forest proposal has been uploaded for approval.</t>
  </si>
  <si>
    <t>54 Ext.</t>
  </si>
  <si>
    <t>4 laning of Balachera-Harangjao section of NH-54 (ext.) from km 275.00 to km 244.00 in the state of Assam under east west corridor project.</t>
  </si>
  <si>
    <t>M/s Feedback Infra Pvt. Ltd.</t>
  </si>
  <si>
    <t>DPR likely to be awarded in July 2016</t>
  </si>
  <si>
    <r>
      <t>(I) DPR Consultant :</t>
    </r>
    <r>
      <rPr>
        <b/>
        <sz val="12"/>
        <rFont val="Cambria"/>
        <family val="1"/>
        <scheme val="major"/>
      </rPr>
      <t>M/s Theotech Consultants Pvt Ltd</t>
    </r>
    <r>
      <rPr>
        <sz val="12"/>
        <rFont val="Cambria"/>
        <family val="1"/>
        <scheme val="major"/>
      </rPr>
      <t xml:space="preserve">
(ii) Letter to proceed:04.08.2015
(iii) DPR Submission date:03.02.2016
(iv) LA plan and Estimate will be ready by </t>
    </r>
    <r>
      <rPr>
        <b/>
        <sz val="12"/>
        <rFont val="Cambria"/>
        <family val="1"/>
        <scheme val="major"/>
      </rPr>
      <t>June 2016</t>
    </r>
    <r>
      <rPr>
        <sz val="12"/>
        <rFont val="Cambria"/>
        <family val="1"/>
        <scheme val="major"/>
      </rPr>
      <t xml:space="preserve">
(iv) Bids for Civil Work are planned for invitation in</t>
    </r>
    <r>
      <rPr>
        <b/>
        <sz val="12"/>
        <rFont val="Cambria"/>
        <family val="1"/>
        <scheme val="major"/>
      </rPr>
      <t xml:space="preserve"> July 2016
</t>
    </r>
  </si>
  <si>
    <t>(i) 3(a) Published on 22.02.2016
(ii)LA estimate Awaited from State Govt.
(iii) Bid for Civil work planned in July 2016</t>
  </si>
  <si>
    <t>(i) Final DPR recieved 
(ii) 3(a) published 
(iii ) LA asitmate awaited from State Govt. 
(iv) Civil bid planned in July, 2016</t>
  </si>
  <si>
    <t>(i) Final alignment discussed.
(ii) DPR to be completed in 5 packages.
(iii) DPR leikely to be finalized in July, 2016
(iv) NHAI to be sensetized for entering into Tripartite Agreement.
(v) Bid for Civil work planned in Oct, 2016</t>
  </si>
  <si>
    <t>(i)Project has been transferred to NHIDCL from NHAI
(ii)A tripartite Agreement has to be signed between the DPR Consultant, NHAI and NHIDCL.</t>
  </si>
  <si>
    <r>
      <t xml:space="preserve">(i) </t>
    </r>
    <r>
      <rPr>
        <b/>
        <sz val="12"/>
        <color theme="1"/>
        <rFont val="Cambria"/>
        <family val="1"/>
        <scheme val="major"/>
      </rPr>
      <t>Work started</t>
    </r>
    <r>
      <rPr>
        <sz val="12"/>
        <color theme="1"/>
        <rFont val="Cambria"/>
        <family val="1"/>
        <scheme val="major"/>
      </rPr>
      <t xml:space="preserve">
(ii) Physical Progress:</t>
    </r>
    <r>
      <rPr>
        <b/>
        <sz val="12"/>
        <color theme="1"/>
        <rFont val="Cambria"/>
        <family val="1"/>
        <scheme val="major"/>
      </rPr>
      <t>work Progressing</t>
    </r>
    <r>
      <rPr>
        <sz val="12"/>
        <color theme="1"/>
        <rFont val="Cambria"/>
        <family val="1"/>
        <scheme val="major"/>
      </rPr>
      <t xml:space="preserve">
(iii)Financial Progress: 11.53%
(iv) Physical Progress -6.53%
(iv) Total 37 Km Land Handed over to the Contractor.
(v) 10 Km Land Still Balance to be handed over to Contractor.</t>
    </r>
  </si>
  <si>
    <r>
      <t xml:space="preserve">(i) </t>
    </r>
    <r>
      <rPr>
        <b/>
        <sz val="12"/>
        <rFont val="Cambria"/>
        <family val="1"/>
        <scheme val="major"/>
      </rPr>
      <t xml:space="preserve">M/s Madhucon Projects Ltd.
</t>
    </r>
    <r>
      <rPr>
        <sz val="12"/>
        <rFont val="Cambria"/>
        <family val="1"/>
        <scheme val="major"/>
      </rPr>
      <t>(ii) LOA issued 06.05.2016
(iii) Being sent for revised AA&amp;FS to MoRT&amp;H</t>
    </r>
  </si>
  <si>
    <r>
      <t>(i)Forest clearance for Km 47.000 to Km 64.000 already received. Forest clearence for balanced portion expected by July 2016.</t>
    </r>
    <r>
      <rPr>
        <b/>
        <sz val="12"/>
        <color rgb="FF0000FF"/>
        <rFont val="Cambria"/>
        <family val="1"/>
        <scheme val="major"/>
      </rPr>
      <t xml:space="preserve">
</t>
    </r>
    <r>
      <rPr>
        <sz val="12"/>
        <rFont val="Cambria"/>
        <family val="1"/>
        <scheme val="major"/>
      </rPr>
      <t>(ii)</t>
    </r>
    <r>
      <rPr>
        <sz val="12"/>
        <color rgb="FF0000FF"/>
        <rFont val="Cambria"/>
        <family val="1"/>
        <scheme val="major"/>
      </rPr>
      <t xml:space="preserve"> </t>
    </r>
    <r>
      <rPr>
        <sz val="12"/>
        <rFont val="Cambria"/>
        <family val="1"/>
        <scheme val="major"/>
      </rPr>
      <t>Land Acquisition estimate for complete length has been received from the DC and  sent to Ministry for HPC in Jan, 2016 in anticipation of HPC approval. Revised LA estimate sent on 02.03.2016
(iii) Bids for Civil work invited w.e.f. 05.05.2016 in anticipation of HPC approval.
(iv) bid due date on 04.07.2016</t>
    </r>
  </si>
  <si>
    <r>
      <t>(I) DPR Consultant :</t>
    </r>
    <r>
      <rPr>
        <b/>
        <sz val="12"/>
        <rFont val="Cambria"/>
        <family val="1"/>
        <scheme val="major"/>
      </rPr>
      <t xml:space="preserve">M/s Kawaree and Javare </t>
    </r>
    <r>
      <rPr>
        <sz val="12"/>
        <rFont val="Cambria"/>
        <family val="1"/>
        <scheme val="major"/>
      </rPr>
      <t xml:space="preserve">
(ii) Letter to proceed: </t>
    </r>
    <r>
      <rPr>
        <b/>
        <sz val="12"/>
        <rFont val="Cambria"/>
        <family val="1"/>
        <scheme val="major"/>
      </rPr>
      <t>17.08.2015</t>
    </r>
    <r>
      <rPr>
        <sz val="12"/>
        <rFont val="Cambria"/>
        <family val="1"/>
        <scheme val="major"/>
      </rPr>
      <t xml:space="preserve">
(iii) DPR Submission date: </t>
    </r>
    <r>
      <rPr>
        <b/>
        <sz val="12"/>
        <rFont val="Cambria"/>
        <family val="1"/>
        <scheme val="major"/>
      </rPr>
      <t>May 2016</t>
    </r>
    <r>
      <rPr>
        <sz val="12"/>
        <rFont val="Cambria"/>
        <family val="1"/>
        <scheme val="major"/>
      </rPr>
      <t xml:space="preserve">
(iv) LA plan and Estimate will be ready by </t>
    </r>
    <r>
      <rPr>
        <b/>
        <sz val="12"/>
        <rFont val="Cambria"/>
        <family val="1"/>
        <scheme val="major"/>
      </rPr>
      <t>June 2016
(v) Alignment finalized on 10.06.2016
(vi) Bids for civil work are planned for invitation in July 2016</t>
    </r>
  </si>
  <si>
    <r>
      <t>(I) DPR Consultant :</t>
    </r>
    <r>
      <rPr>
        <b/>
        <sz val="12"/>
        <rFont val="Cambria"/>
        <family val="1"/>
        <scheme val="major"/>
      </rPr>
      <t>M/s Voyant Solution Pvt Ltd</t>
    </r>
    <r>
      <rPr>
        <sz val="12"/>
        <rFont val="Cambria"/>
        <family val="1"/>
        <scheme val="major"/>
      </rPr>
      <t xml:space="preserve">
(ii) Letter to proceed: </t>
    </r>
    <r>
      <rPr>
        <b/>
        <sz val="12"/>
        <rFont val="Cambria"/>
        <family val="1"/>
        <scheme val="major"/>
      </rPr>
      <t>14.12.2015</t>
    </r>
    <r>
      <rPr>
        <sz val="12"/>
        <rFont val="Cambria"/>
        <family val="1"/>
        <scheme val="major"/>
      </rPr>
      <t xml:space="preserve">
(iii) DPR Submission date: </t>
    </r>
    <r>
      <rPr>
        <b/>
        <sz val="12"/>
        <rFont val="Cambria"/>
        <family val="1"/>
        <scheme val="major"/>
      </rPr>
      <t>14.09.2016</t>
    </r>
    <r>
      <rPr>
        <sz val="12"/>
        <rFont val="Cambria"/>
        <family val="1"/>
        <scheme val="major"/>
      </rPr>
      <t xml:space="preserve">
(iv) LA plan and Estimate will be ready by </t>
    </r>
    <r>
      <rPr>
        <b/>
        <sz val="12"/>
        <rFont val="Cambria"/>
        <family val="1"/>
        <scheme val="major"/>
      </rPr>
      <t>June</t>
    </r>
    <r>
      <rPr>
        <sz val="12"/>
        <rFont val="Cambria"/>
        <family val="1"/>
        <scheme val="major"/>
      </rPr>
      <t xml:space="preserve"> 2016
(v) Alignment finalized on 13.06.2016
(vi)(vi) Bids for civil work are planned for invitation in July 2016</t>
    </r>
  </si>
  <si>
    <r>
      <t xml:space="preserve">Bids for DPR consultancy invited in </t>
    </r>
    <r>
      <rPr>
        <b/>
        <sz val="12"/>
        <color indexed="8"/>
        <rFont val="Cambria"/>
        <family val="1"/>
        <scheme val="major"/>
      </rPr>
      <t>June</t>
    </r>
    <r>
      <rPr>
        <sz val="12"/>
        <color indexed="8"/>
        <rFont val="Cambria"/>
        <family val="1"/>
        <scheme val="major"/>
      </rPr>
      <t xml:space="preserve"> 2016 with bid due date as 14.07.2016</t>
    </r>
  </si>
  <si>
    <r>
      <t xml:space="preserve"> (i) Land Acquisition estimate for complete length has been received from the DC 
(ii) sent to Ministry for HPC approval in </t>
    </r>
    <r>
      <rPr>
        <b/>
        <sz val="12"/>
        <rFont val="Cambria"/>
        <family val="1"/>
        <scheme val="major"/>
      </rPr>
      <t xml:space="preserve">Feb, 2016 </t>
    </r>
    <r>
      <rPr>
        <sz val="12"/>
        <rFont val="Cambria"/>
        <family val="1"/>
        <scheme val="major"/>
      </rPr>
      <t xml:space="preserve">.
(iii) Bids for civil work being invited in </t>
    </r>
    <r>
      <rPr>
        <b/>
        <sz val="12"/>
        <rFont val="Cambria"/>
        <family val="1"/>
        <scheme val="major"/>
      </rPr>
      <t>June</t>
    </r>
    <r>
      <rPr>
        <sz val="12"/>
        <rFont val="Cambria"/>
        <family val="1"/>
        <scheme val="major"/>
      </rPr>
      <t xml:space="preserve"> 2016, however Ministry has entrusted this work to BRO.</t>
    </r>
  </si>
  <si>
    <t>2 laning of Tamenglong- Khonsang road(SARDP-NE)</t>
  </si>
  <si>
    <t>Estimate for maintenance and restoration being prepared</t>
  </si>
  <si>
    <t>(i) LOA issued to  L1 Bidder: M/s Ramky-ECI JV on 31.03.2016
(ii) Agreement signed on 22.05.2016</t>
  </si>
  <si>
    <t xml:space="preserve">(i)Tripartite Agreement with DPR Consultant and NHAI : March 2016
(ii)AA &amp; FS for LA of Nagaland portion for 23 km issued by Ministry. Payment being made to State Government. 
(iii) 3(a) being published vide gazette but state govt. has appointed CALA for Assam portion.
(iv)Bids for civil work of Nagaland portion planned in Aug, 2016
(v) Assam portion  Civil work bid is planned in Dec 2016.
(vi) NHAI to be sensetized to enter into Tripartite Agreement so that DPR Consultant can handover DPR of Nagaland portion to NHIDCL enabling invitation of bid in July, 2016.
</t>
  </si>
  <si>
    <t xml:space="preserve">(i) 3 (a) published 
(ii) 3(A) being published
(iii) 3D is being published
(iv) Bid for civil work invited w.e.f. 05.05.2016 in anticipation of HPC approval </t>
  </si>
  <si>
    <t>(i) Bids for Consultancy received on 27.04.2016.
(ii) Awarded on 23.05.2016
(iii) Contract Signed on 09.06.2016</t>
  </si>
  <si>
    <t>2/4 lane bridge including approaches over River Brahmaputra between Dhubri on North Bank and Phulbari (on south Bank) in the state of Assam/Meghalaya on NH-127B (length=20 km.) on EPC mode under JICA</t>
  </si>
  <si>
    <t>(i)Financial bid opened on 21.06.2016.
(ii) M/s Feedback infra Pvt. Ltd identified as H1 bidder</t>
  </si>
  <si>
    <t>(i)Financial bid opened on 23.06.2016.
(ii) M/s MC Consultant Pvt. Ltd identified as H1 bidder</t>
  </si>
  <si>
    <t>i) 5 Nos. of bids received on 17.03.2016 for DPR preparation.
(ii) Financial bid to be opened on 27.06.2016</t>
  </si>
  <si>
    <t>Two bids for the preparation of pre-feasibility report received on 16.06.2016 and presently under evaluation.</t>
  </si>
  <si>
    <t xml:space="preserve">Appointed date  fixed as on 16.05.2016.
</t>
  </si>
  <si>
    <t>(i)Civil Work in progress
(ii)2nd stage payment paid.
(iii) Physical Progress-8.66%
(iv) Financial Progress-17.86%</t>
  </si>
  <si>
    <t>Bids for DPR invited with bid due date as 22.07.2016</t>
  </si>
  <si>
    <r>
      <t xml:space="preserve">Bid for DPR Consultancy services to be invited in </t>
    </r>
    <r>
      <rPr>
        <b/>
        <sz val="12"/>
        <rFont val="Cambria"/>
        <family val="1"/>
        <scheme val="major"/>
      </rPr>
      <t>July</t>
    </r>
    <r>
      <rPr>
        <sz val="12"/>
        <rFont val="Cambria"/>
        <family val="1"/>
        <scheme val="major"/>
      </rPr>
      <t xml:space="preserve"> 2016</t>
    </r>
  </si>
  <si>
    <t>(i) End points information not yet available. MoRTH has been informed accordingly.
(ii) This stretch is hence not considered by NHIDCL.</t>
  </si>
  <si>
    <t>(i) Earlier DPR was invited but due to high/ unreasonable quote by the Consultants, the same was not accepted by the Authority.                                                                                                          (ii) 4 nos. of bids were received on 21.06.2016 for DPR work and presently under evaluation for both Sl No. 1 &amp; 2.
(iii) Bids for Maintenance work for Chenani-Sudhmahadev-Goha-Khellani section  (amounting to Rs 3.62 Cr)  has been re-invited with due date as 11.07.2016.
(iv) Estimate SR &amp; PR works for Batote - Doda-Kishtwar-Sinthan road  (amounting to Rs 95.30 Cr.) is prepared by State PWD.Further, estimates have been examined at this office and  same has been vetted by Finance Division of MoRTH and sanction orders are likely to be issued soon.
(v) Planning Division of MoRTH has considered this provision under NH(O) with total sanction ceiling of  Rs 106.30 Cr. for this road (Copy enclosed)
(vi) Bids for SR/PR of the above said works are to be invited soon for which bidding documents have been prepared by State PWD.
(vii) In addition to above, an amount of Rs 3.01 Cr for Ordinary Repair works for this road have also been released for the year 2015-16 and repair works are being carried out by the State PWD.
(viii) Immediate repair works in the realigned portion of Chenani-Sudhmahadev-Goha-Khellani are also being carried out by the State PWD with the funding support from NHIDCL for which estimates amounting to Rs 8.81 Lacs has been approved. Bills received from State PWD are under process.</t>
  </si>
  <si>
    <r>
      <rPr>
        <b/>
        <sz val="13"/>
        <color theme="1"/>
        <rFont val="Calibri"/>
        <family val="2"/>
        <scheme val="minor"/>
      </rPr>
      <t>New Projects:</t>
    </r>
    <r>
      <rPr>
        <sz val="13"/>
        <color theme="1"/>
        <rFont val="Calibri"/>
        <family val="2"/>
        <scheme val="minor"/>
      </rPr>
      <t xml:space="preserve">
</t>
    </r>
    <r>
      <rPr>
        <b/>
        <sz val="13"/>
        <color theme="1"/>
        <rFont val="Calibri"/>
        <family val="2"/>
        <scheme val="minor"/>
      </rPr>
      <t>(i)</t>
    </r>
    <r>
      <rPr>
        <sz val="13"/>
        <color theme="1"/>
        <rFont val="Calibri"/>
        <family val="2"/>
        <scheme val="minor"/>
      </rPr>
      <t xml:space="preserve"> Approved 'In-Principal' for declaration as </t>
    </r>
    <r>
      <rPr>
        <b/>
        <sz val="13"/>
        <color theme="1"/>
        <rFont val="Calibri"/>
        <family val="2"/>
        <scheme val="minor"/>
      </rPr>
      <t>new NH</t>
    </r>
    <r>
      <rPr>
        <sz val="13"/>
        <color theme="1"/>
        <rFont val="Calibri"/>
        <family val="2"/>
        <scheme val="minor"/>
      </rPr>
      <t xml:space="preserve"> and asked NHIDCL for preparation of DPR vide Ministry's letter no. </t>
    </r>
    <r>
      <rPr>
        <b/>
        <sz val="13"/>
        <color theme="1"/>
        <rFont val="Calibri"/>
        <family val="2"/>
        <scheme val="minor"/>
      </rPr>
      <t>NH-14012/15/2013-P&amp;M (Pt-23)</t>
    </r>
    <r>
      <rPr>
        <sz val="13"/>
        <color theme="1"/>
        <rFont val="Calibri"/>
        <family val="2"/>
        <scheme val="minor"/>
      </rPr>
      <t xml:space="preserve"> dated 16.09.2015.
</t>
    </r>
    <r>
      <rPr>
        <b/>
        <sz val="13"/>
        <color theme="1"/>
        <rFont val="Calibri"/>
        <family val="2"/>
        <scheme val="minor"/>
      </rPr>
      <t>(ii)</t>
    </r>
    <r>
      <rPr>
        <sz val="13"/>
        <color theme="1"/>
        <rFont val="Calibri"/>
        <family val="2"/>
        <scheme val="minor"/>
      </rPr>
      <t xml:space="preserve"> RFP for preparation of DPR has been invited with bid due date as on 03.08.2016</t>
    </r>
  </si>
  <si>
    <t xml:space="preserve">
RFP for preparation of DPR has been invited with bid due date as on 03.08.2016.</t>
  </si>
  <si>
    <t>Bids invited for DPR services with bid due date as  01.07.2016 (DPR)</t>
  </si>
  <si>
    <t>RFP for DPR preparation to be called in July</t>
  </si>
  <si>
    <t>(i) Bid for DPR consultant invited on 16.03.2016
Bid for DPR  re-invited  w.e.f 14 June 2016  with bid due date as 14.07.2016</t>
  </si>
  <si>
    <r>
      <t>(i) Final DPR received.
(ii) Pre-PIB note  initiated. 
(iii) LA detailing is given to consultant by ADB, likely to be completed by</t>
    </r>
    <r>
      <rPr>
        <b/>
        <sz val="12"/>
        <rFont val="Cambria"/>
        <family val="1"/>
        <scheme val="major"/>
      </rPr>
      <t xml:space="preserve"> July 2016</t>
    </r>
  </si>
  <si>
    <t xml:space="preserve"> Date of signing of Contract/   Appointed Date</t>
  </si>
  <si>
    <t xml:space="preserve"> 02.02.2016/ 20.05.2016</t>
  </si>
  <si>
    <t>Not yet signed/ Not yet fixed</t>
  </si>
  <si>
    <t xml:space="preserve">M/s T K Engineering Consortium Pvt. Ltd. /  M/s STUP -Ayoleeza (JV) Consultancy  </t>
  </si>
  <si>
    <t xml:space="preserve"> M/s Simplex Infrastructure Ltd. /
 M/s STUP -Ayoleeza (JV) Consultancy</t>
  </si>
  <si>
    <t xml:space="preserve">(i) Supervision charges for US and LA compensation amounting to 196.4 Cr has been deposited.
(ii) US and LA amount disbursement in progress.
(iii) Forest clearance- Not Applicable 
(iv) Environmental clearance- Not Applicable
(v) Wildlife clearance- Not Applicable
</t>
  </si>
  <si>
    <t xml:space="preserve">(i) Work is in progress.
(ii) PHYSICAL:14.55%
(iii) FINANCIAL:13.67%
(iv) 75.60 Ha land is available out of a total of 81.60 Ha. 
(v) Appointed date fixed as on 29.11.2014
(vi) Forest clearance-Forest clearance is awaited for Reserve forest at Bhomoraguri from km 12.295 to km 12.900 on NH-37A from MoEF.
 (vii) Environmental clearance- Not required
(viii) Wildlife clearance- Not Applicable
(ix) Milestone slippage - First Milestone slipped. The first milestone is fixed at a date together with the date of second milestone.
</t>
  </si>
  <si>
    <r>
      <t xml:space="preserve">Overview of All NHIDCL Projects </t>
    </r>
    <r>
      <rPr>
        <b/>
        <sz val="20"/>
        <color theme="1"/>
        <rFont val="Cambria"/>
        <family val="1"/>
        <scheme val="major"/>
      </rPr>
      <t>[01.07.2016]</t>
    </r>
  </si>
  <si>
    <t>STATUS AS ON 01.07.2016</t>
  </si>
</sst>
</file>

<file path=xl/styles.xml><?xml version="1.0" encoding="utf-8"?>
<styleSheet xmlns="http://schemas.openxmlformats.org/spreadsheetml/2006/main">
  <numFmts count="3">
    <numFmt numFmtId="42" formatCode="_(&quot;$&quot;* #,##0_);_(&quot;$&quot;* \(#,##0\);_(&quot;$&quot;* &quot;-&quot;_);_(@_)"/>
    <numFmt numFmtId="164" formatCode="0.000"/>
    <numFmt numFmtId="165" formatCode="0.0"/>
  </numFmts>
  <fonts count="40">
    <font>
      <sz val="11"/>
      <color theme="1"/>
      <name val="Calibri"/>
      <family val="2"/>
      <scheme val="minor"/>
    </font>
    <font>
      <sz val="10"/>
      <name val="Arial"/>
      <family val="2"/>
    </font>
    <font>
      <b/>
      <sz val="11"/>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
      <sz val="9"/>
      <color indexed="81"/>
      <name val="Tahoma"/>
      <family val="2"/>
    </font>
    <font>
      <sz val="11"/>
      <color rgb="FF006100"/>
      <name val="Calibri"/>
      <family val="2"/>
      <scheme val="minor"/>
    </font>
    <font>
      <b/>
      <sz val="12"/>
      <color theme="1"/>
      <name val="Cambria"/>
      <family val="1"/>
      <scheme val="major"/>
    </font>
    <font>
      <sz val="12"/>
      <color theme="1"/>
      <name val="Cambria"/>
      <family val="1"/>
      <scheme val="major"/>
    </font>
    <font>
      <b/>
      <sz val="16"/>
      <color theme="1"/>
      <name val="Cambria"/>
      <family val="1"/>
      <scheme val="major"/>
    </font>
    <font>
      <sz val="12"/>
      <name val="Cambria"/>
      <family val="1"/>
      <scheme val="major"/>
    </font>
    <font>
      <b/>
      <sz val="12"/>
      <name val="Cambria"/>
      <family val="1"/>
      <scheme val="major"/>
    </font>
    <font>
      <sz val="11"/>
      <color rgb="FF9C0006"/>
      <name val="Calibri"/>
      <family val="2"/>
      <scheme val="minor"/>
    </font>
    <font>
      <b/>
      <sz val="14"/>
      <name val="Cambria"/>
      <family val="1"/>
      <scheme val="major"/>
    </font>
    <font>
      <sz val="14"/>
      <name val="Cambria"/>
      <family val="1"/>
      <scheme val="major"/>
    </font>
    <font>
      <sz val="14"/>
      <color indexed="8"/>
      <name val="Cambria"/>
      <family val="1"/>
      <scheme val="major"/>
    </font>
    <font>
      <sz val="14"/>
      <color rgb="FF0000FF"/>
      <name val="Cambria"/>
      <family val="1"/>
      <scheme val="major"/>
    </font>
    <font>
      <b/>
      <sz val="14"/>
      <color indexed="8"/>
      <name val="Cambria"/>
      <family val="1"/>
      <scheme val="major"/>
    </font>
    <font>
      <sz val="12"/>
      <color indexed="8"/>
      <name val="Cambria"/>
      <family val="1"/>
      <scheme val="major"/>
    </font>
    <font>
      <b/>
      <sz val="12"/>
      <color indexed="8"/>
      <name val="Cambria"/>
      <family val="1"/>
      <scheme val="major"/>
    </font>
    <font>
      <sz val="12"/>
      <color rgb="FFFF0000"/>
      <name val="Cambria"/>
      <family val="1"/>
      <scheme val="major"/>
    </font>
    <font>
      <b/>
      <sz val="12"/>
      <color rgb="FF0000FF"/>
      <name val="Cambria"/>
      <family val="1"/>
      <scheme val="major"/>
    </font>
    <font>
      <sz val="12"/>
      <color rgb="FF0000FF"/>
      <name val="Cambria"/>
      <family val="1"/>
      <scheme val="major"/>
    </font>
    <font>
      <i/>
      <sz val="12"/>
      <color indexed="8"/>
      <name val="Cambria"/>
      <family val="1"/>
      <scheme val="major"/>
    </font>
    <font>
      <sz val="12"/>
      <color rgb="FFC00000"/>
      <name val="Cambria"/>
      <family val="1"/>
      <scheme val="major"/>
    </font>
    <font>
      <sz val="16"/>
      <color theme="1"/>
      <name val="Cambria"/>
      <family val="1"/>
      <scheme val="major"/>
    </font>
    <font>
      <sz val="16"/>
      <color rgb="FF9C0006"/>
      <name val="Cambria"/>
      <family val="1"/>
      <scheme val="major"/>
    </font>
    <font>
      <sz val="16"/>
      <color rgb="FF006100"/>
      <name val="Cambria"/>
      <family val="1"/>
      <scheme val="major"/>
    </font>
    <font>
      <b/>
      <sz val="20"/>
      <color theme="1"/>
      <name val="Cambria"/>
      <family val="1"/>
      <scheme val="major"/>
    </font>
    <font>
      <sz val="13"/>
      <color theme="1"/>
      <name val="Calibri"/>
      <family val="2"/>
      <scheme val="minor"/>
    </font>
    <font>
      <b/>
      <sz val="13"/>
      <color theme="1"/>
      <name val="Calibri"/>
      <family val="2"/>
      <scheme val="minor"/>
    </font>
    <font>
      <sz val="14"/>
      <color theme="1"/>
      <name val="Calibri"/>
      <family val="2"/>
      <scheme val="minor"/>
    </font>
    <font>
      <sz val="14"/>
      <color theme="1"/>
      <name val="Cambria"/>
      <family val="1"/>
      <scheme val="major"/>
    </font>
    <font>
      <b/>
      <sz val="14"/>
      <color theme="1"/>
      <name val="Cambria"/>
      <family val="1"/>
      <scheme val="major"/>
    </font>
    <font>
      <u/>
      <sz val="14"/>
      <color theme="1"/>
      <name val="Cambria"/>
      <family val="1"/>
      <scheme val="major"/>
    </font>
    <font>
      <b/>
      <sz val="16"/>
      <name val="Cambria"/>
      <family val="1"/>
      <scheme val="major"/>
    </font>
    <font>
      <sz val="18"/>
      <color indexed="8"/>
      <name val="Cambria"/>
      <family val="1"/>
      <scheme val="major"/>
    </font>
    <font>
      <b/>
      <sz val="14"/>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42" fontId="1" fillId="0" borderId="0" applyFont="0" applyFill="0" applyBorder="0" applyAlignment="0" applyProtection="0"/>
    <xf numFmtId="0" fontId="1" fillId="0" borderId="0"/>
    <xf numFmtId="0" fontId="8" fillId="3" borderId="0" applyNumberFormat="0" applyBorder="0" applyAlignment="0" applyProtection="0"/>
    <xf numFmtId="0" fontId="14" fillId="4" borderId="0" applyNumberFormat="0" applyBorder="0" applyAlignment="0" applyProtection="0"/>
  </cellStyleXfs>
  <cellXfs count="405">
    <xf numFmtId="0" fontId="0" fillId="0" borderId="0" xfId="0"/>
    <xf numFmtId="0" fontId="4" fillId="0" borderId="7" xfId="0" applyFont="1" applyFill="1" applyBorder="1" applyAlignment="1">
      <alignment horizontal="center" vertical="center" wrapText="1"/>
    </xf>
    <xf numFmtId="1" fontId="5" fillId="2" borderId="7" xfId="0" applyNumberFormat="1" applyFont="1" applyFill="1" applyBorder="1" applyAlignment="1">
      <alignment horizontal="center" vertical="top" wrapText="1"/>
    </xf>
    <xf numFmtId="1" fontId="5" fillId="0" borderId="7" xfId="0" applyNumberFormat="1" applyFont="1" applyFill="1" applyBorder="1" applyAlignment="1">
      <alignment horizontal="center" vertical="top" wrapText="1"/>
    </xf>
    <xf numFmtId="0" fontId="5" fillId="2" borderId="7" xfId="0" applyFont="1" applyFill="1" applyBorder="1" applyAlignment="1">
      <alignment horizontal="justify" vertical="top"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justify" vertical="top" wrapText="1"/>
    </xf>
    <xf numFmtId="164" fontId="5" fillId="0" borderId="7"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Border="1" applyAlignment="1">
      <alignment horizontal="left" vertical="top" wrapText="1"/>
    </xf>
    <xf numFmtId="0" fontId="5" fillId="0" borderId="7" xfId="0" applyFont="1" applyFill="1" applyBorder="1" applyAlignment="1">
      <alignment horizontal="left" vertical="center" wrapText="1"/>
    </xf>
    <xf numFmtId="1" fontId="5" fillId="2" borderId="7" xfId="0" applyNumberFormat="1" applyFont="1" applyFill="1" applyBorder="1" applyAlignment="1">
      <alignment vertical="top" wrapText="1"/>
    </xf>
    <xf numFmtId="0" fontId="4" fillId="2" borderId="7" xfId="0" applyFont="1" applyFill="1" applyBorder="1" applyAlignment="1">
      <alignment horizontal="center" vertical="center" wrapText="1"/>
    </xf>
    <xf numFmtId="0" fontId="0" fillId="2" borderId="7" xfId="0" applyFont="1" applyFill="1" applyBorder="1" applyAlignment="1">
      <alignment horizontal="justify" vertical="top" wrapText="1"/>
    </xf>
    <xf numFmtId="2" fontId="5" fillId="0" borderId="7" xfId="0" applyNumberFormat="1" applyFont="1" applyBorder="1" applyAlignment="1">
      <alignment horizontal="center" vertical="center" wrapText="1"/>
    </xf>
    <xf numFmtId="2" fontId="5" fillId="2" borderId="7" xfId="0" applyNumberFormat="1" applyFont="1" applyFill="1" applyBorder="1" applyAlignment="1">
      <alignment horizontal="center" vertical="center" wrapText="1"/>
    </xf>
    <xf numFmtId="2" fontId="5" fillId="2" borderId="7" xfId="0" quotePrefix="1" applyNumberFormat="1" applyFont="1" applyFill="1" applyBorder="1" applyAlignment="1">
      <alignment horizontal="center" vertical="center" wrapText="1"/>
    </xf>
    <xf numFmtId="1" fontId="5" fillId="0" borderId="7" xfId="0" applyNumberFormat="1" applyFont="1" applyFill="1" applyBorder="1" applyAlignment="1">
      <alignment vertical="top" wrapText="1"/>
    </xf>
    <xf numFmtId="0" fontId="5" fillId="2" borderId="7" xfId="0" applyFont="1" applyFill="1" applyBorder="1" applyAlignment="1">
      <alignment horizontal="left" vertical="top" wrapText="1"/>
    </xf>
    <xf numFmtId="0" fontId="5" fillId="2" borderId="7" xfId="0" applyFont="1" applyFill="1" applyBorder="1" applyAlignment="1">
      <alignment horizontal="left" vertical="center" wrapText="1"/>
    </xf>
    <xf numFmtId="0" fontId="5" fillId="0" borderId="7" xfId="0" applyFont="1" applyBorder="1" applyAlignment="1">
      <alignment horizontal="justify" vertical="top" wrapText="1"/>
    </xf>
    <xf numFmtId="0" fontId="5" fillId="0" borderId="7" xfId="0" applyFont="1" applyBorder="1" applyAlignment="1">
      <alignment horizontal="left" vertical="center" wrapText="1"/>
    </xf>
    <xf numFmtId="0" fontId="5" fillId="2" borderId="7" xfId="0" applyFont="1" applyFill="1" applyBorder="1" applyAlignment="1">
      <alignment horizontal="justify" vertical="top" wrapText="1"/>
    </xf>
    <xf numFmtId="0" fontId="5" fillId="0" borderId="8" xfId="0" applyNumberFormat="1" applyFont="1" applyBorder="1" applyAlignment="1">
      <alignment horizontal="left" vertical="top" wrapText="1"/>
    </xf>
    <xf numFmtId="0" fontId="5" fillId="0" borderId="8" xfId="0" applyFont="1" applyBorder="1" applyAlignment="1">
      <alignment horizontal="left" vertical="top" wrapText="1"/>
    </xf>
    <xf numFmtId="0" fontId="0" fillId="0" borderId="7" xfId="0" applyBorder="1"/>
    <xf numFmtId="0" fontId="2" fillId="0" borderId="7" xfId="0" applyFont="1" applyBorder="1" applyAlignment="1">
      <alignment horizontal="center" vertical="center"/>
    </xf>
    <xf numFmtId="0" fontId="5" fillId="0" borderId="7" xfId="0" applyFont="1" applyBorder="1" applyAlignment="1">
      <alignment horizontal="justify" vertical="top" wrapText="1"/>
    </xf>
    <xf numFmtId="0" fontId="5" fillId="0" borderId="7" xfId="0" applyFont="1" applyBorder="1" applyAlignment="1">
      <alignment vertical="top" wrapText="1"/>
    </xf>
    <xf numFmtId="0" fontId="5" fillId="2" borderId="7" xfId="0" applyFont="1" applyFill="1" applyBorder="1" applyAlignment="1">
      <alignment horizontal="justify" vertical="top" wrapText="1"/>
    </xf>
    <xf numFmtId="0" fontId="5" fillId="0" borderId="7" xfId="0" applyFont="1" applyBorder="1" applyAlignment="1">
      <alignment horizontal="justify" vertical="top" wrapText="1"/>
    </xf>
    <xf numFmtId="0" fontId="5" fillId="0" borderId="7" xfId="0" applyFont="1" applyBorder="1" applyAlignment="1">
      <alignment horizontal="justify" vertical="top" wrapText="1"/>
    </xf>
    <xf numFmtId="0" fontId="5" fillId="2" borderId="7" xfId="0" applyFont="1" applyFill="1" applyBorder="1" applyAlignment="1">
      <alignment horizontal="justify" vertical="top" wrapText="1"/>
    </xf>
    <xf numFmtId="0" fontId="5" fillId="0" borderId="7" xfId="0" applyFont="1" applyBorder="1" applyAlignment="1">
      <alignment horizontal="justify" vertical="top" wrapText="1"/>
    </xf>
    <xf numFmtId="0" fontId="10" fillId="0" borderId="0" xfId="0" applyFont="1"/>
    <xf numFmtId="1" fontId="16" fillId="0" borderId="7"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2" fontId="12" fillId="0" borderId="0" xfId="0" applyNumberFormat="1" applyFont="1" applyBorder="1" applyAlignment="1">
      <alignment horizontal="center" vertical="center" wrapText="1"/>
    </xf>
    <xf numFmtId="0" fontId="17" fillId="0" borderId="0" xfId="0" applyFont="1"/>
    <xf numFmtId="0" fontId="17" fillId="0" borderId="0" xfId="0" applyFont="1" applyAlignment="1">
      <alignment vertical="center"/>
    </xf>
    <xf numFmtId="0" fontId="15" fillId="0" borderId="7" xfId="0" applyFont="1" applyFill="1" applyBorder="1" applyAlignment="1">
      <alignment horizontal="center" vertical="center" wrapText="1"/>
    </xf>
    <xf numFmtId="0" fontId="17" fillId="0" borderId="0" xfId="0" applyFont="1" applyAlignment="1">
      <alignment horizontal="center"/>
    </xf>
    <xf numFmtId="0" fontId="17" fillId="0" borderId="7" xfId="0" applyFont="1" applyBorder="1" applyAlignment="1">
      <alignment horizontal="left" vertical="top" wrapText="1"/>
    </xf>
    <xf numFmtId="2" fontId="17" fillId="0" borderId="7" xfId="0" applyNumberFormat="1" applyFont="1" applyFill="1" applyBorder="1" applyAlignment="1">
      <alignment horizontal="center" vertical="center" wrapText="1"/>
    </xf>
    <xf numFmtId="2" fontId="17" fillId="0" borderId="7" xfId="0" applyNumberFormat="1" applyFont="1" applyFill="1" applyBorder="1" applyAlignment="1">
      <alignment vertical="center" wrapText="1"/>
    </xf>
    <xf numFmtId="0" fontId="18" fillId="0" borderId="7" xfId="0" applyFont="1" applyFill="1" applyBorder="1" applyAlignment="1">
      <alignment horizontal="left" vertical="top" wrapText="1"/>
    </xf>
    <xf numFmtId="0" fontId="17" fillId="0" borderId="7" xfId="0" applyFont="1" applyBorder="1" applyAlignment="1">
      <alignment vertical="center" wrapText="1"/>
    </xf>
    <xf numFmtId="0" fontId="19" fillId="0" borderId="7" xfId="0" applyFont="1" applyBorder="1" applyAlignment="1">
      <alignment horizontal="right" vertical="center" wrapText="1"/>
    </xf>
    <xf numFmtId="2" fontId="19" fillId="0" borderId="7" xfId="0" applyNumberFormat="1" applyFont="1" applyFill="1" applyBorder="1" applyAlignment="1">
      <alignment horizontal="center" vertical="center" wrapText="1"/>
    </xf>
    <xf numFmtId="2" fontId="17" fillId="0" borderId="7" xfId="0" applyNumberFormat="1" applyFont="1" applyBorder="1" applyAlignment="1">
      <alignment vertical="center" wrapText="1"/>
    </xf>
    <xf numFmtId="0" fontId="17" fillId="0" borderId="0" xfId="0" applyFont="1" applyAlignment="1">
      <alignment horizontal="center" vertical="top"/>
    </xf>
    <xf numFmtId="0" fontId="17" fillId="0" borderId="0" xfId="0" applyFont="1" applyAlignment="1">
      <alignment horizontal="justify" vertical="top" wrapText="1"/>
    </xf>
    <xf numFmtId="0" fontId="13" fillId="2" borderId="7" xfId="0" applyFont="1" applyFill="1" applyBorder="1" applyAlignment="1">
      <alignment horizontal="center" vertical="center" wrapText="1"/>
    </xf>
    <xf numFmtId="1" fontId="13" fillId="2" borderId="7"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0" fontId="20" fillId="0" borderId="7" xfId="0" applyFont="1" applyFill="1" applyBorder="1" applyAlignment="1">
      <alignment horizontal="left" vertical="top" wrapText="1"/>
    </xf>
    <xf numFmtId="2" fontId="20" fillId="0" borderId="7"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1" fontId="20" fillId="0" borderId="7" xfId="0" applyNumberFormat="1" applyFont="1" applyFill="1" applyBorder="1" applyAlignment="1">
      <alignment horizontal="center" vertical="top" wrapText="1"/>
    </xf>
    <xf numFmtId="1" fontId="12" fillId="0" borderId="7" xfId="0" applyNumberFormat="1" applyFont="1" applyFill="1" applyBorder="1" applyAlignment="1">
      <alignment horizontal="center" vertical="top" wrapText="1"/>
    </xf>
    <xf numFmtId="1" fontId="12" fillId="0" borderId="7" xfId="0" applyNumberFormat="1" applyFont="1" applyFill="1" applyBorder="1" applyAlignment="1">
      <alignment horizontal="center" vertical="center" wrapText="1"/>
    </xf>
    <xf numFmtId="0" fontId="20" fillId="0" borderId="0" xfId="0" applyFont="1" applyAlignment="1">
      <alignment wrapText="1"/>
    </xf>
    <xf numFmtId="0" fontId="9" fillId="0" borderId="13" xfId="0" applyFont="1" applyBorder="1" applyAlignment="1">
      <alignment horizontal="right" vertical="top" wrapText="1"/>
    </xf>
    <xf numFmtId="0" fontId="13" fillId="0" borderId="12" xfId="0" applyFont="1" applyFill="1" applyBorder="1" applyAlignment="1">
      <alignment horizontal="center" vertical="top" wrapText="1"/>
    </xf>
    <xf numFmtId="0" fontId="13" fillId="0" borderId="7" xfId="0" applyFont="1" applyFill="1" applyBorder="1" applyAlignment="1">
      <alignment horizontal="center" vertical="top" wrapText="1"/>
    </xf>
    <xf numFmtId="0" fontId="9" fillId="2" borderId="13" xfId="0" applyFont="1" applyFill="1" applyBorder="1" applyAlignment="1">
      <alignment horizontal="center" vertical="center" wrapText="1"/>
    </xf>
    <xf numFmtId="0" fontId="20" fillId="0" borderId="0" xfId="0" applyFont="1" applyAlignment="1">
      <alignment horizontal="center" wrapText="1"/>
    </xf>
    <xf numFmtId="1" fontId="12" fillId="0" borderId="12"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2" fillId="0" borderId="7" xfId="0" applyFont="1" applyFill="1" applyBorder="1" applyAlignment="1">
      <alignment horizontal="center" vertical="top" wrapText="1"/>
    </xf>
    <xf numFmtId="0" fontId="10" fillId="0" borderId="13" xfId="0" applyFont="1" applyFill="1" applyBorder="1" applyAlignment="1">
      <alignment horizontal="left" vertical="top" wrapText="1"/>
    </xf>
    <xf numFmtId="0" fontId="20" fillId="0" borderId="0" xfId="0" applyFont="1" applyFill="1" applyAlignment="1">
      <alignment wrapText="1"/>
    </xf>
    <xf numFmtId="0" fontId="12" fillId="0" borderId="12" xfId="0" applyFont="1" applyFill="1" applyBorder="1" applyAlignment="1">
      <alignment horizontal="center" vertical="top" wrapText="1"/>
    </xf>
    <xf numFmtId="1" fontId="12" fillId="0" borderId="14" xfId="0" applyNumberFormat="1" applyFont="1" applyFill="1" applyBorder="1" applyAlignment="1">
      <alignment horizontal="center" vertical="top" wrapText="1"/>
    </xf>
    <xf numFmtId="1" fontId="12" fillId="0" borderId="15" xfId="0" applyNumberFormat="1" applyFont="1" applyFill="1" applyBorder="1" applyAlignment="1">
      <alignment horizontal="center" vertical="top" wrapText="1"/>
    </xf>
    <xf numFmtId="0" fontId="20" fillId="0" borderId="15" xfId="0" applyFont="1" applyBorder="1" applyAlignment="1">
      <alignment horizontal="center" vertical="top" wrapText="1"/>
    </xf>
    <xf numFmtId="0" fontId="9" fillId="0" borderId="13" xfId="0" applyFont="1" applyFill="1" applyBorder="1" applyAlignment="1">
      <alignment horizontal="left" vertical="top" wrapText="1"/>
    </xf>
    <xf numFmtId="0" fontId="12" fillId="0" borderId="7" xfId="0" applyFont="1" applyFill="1" applyBorder="1" applyAlignment="1">
      <alignment horizontal="center" vertical="center" wrapText="1"/>
    </xf>
    <xf numFmtId="0" fontId="20" fillId="0" borderId="7" xfId="0" applyFont="1" applyBorder="1" applyAlignment="1">
      <alignment horizontal="left" vertical="top" wrapText="1"/>
    </xf>
    <xf numFmtId="0" fontId="20" fillId="0" borderId="7" xfId="0" applyFont="1" applyBorder="1" applyAlignment="1">
      <alignment horizontal="center" vertical="top" wrapText="1"/>
    </xf>
    <xf numFmtId="0" fontId="12" fillId="0" borderId="13" xfId="0" applyFont="1" applyFill="1" applyBorder="1" applyAlignment="1">
      <alignment vertical="top" wrapText="1"/>
    </xf>
    <xf numFmtId="0" fontId="12" fillId="0" borderId="13" xfId="0" applyFont="1" applyFill="1" applyBorder="1" applyAlignment="1">
      <alignment horizontal="left" vertical="top" wrapText="1"/>
    </xf>
    <xf numFmtId="0" fontId="25" fillId="0" borderId="0" xfId="0" applyFont="1" applyAlignment="1">
      <alignment wrapText="1"/>
    </xf>
    <xf numFmtId="0" fontId="20" fillId="0" borderId="7" xfId="0" applyFont="1" applyBorder="1" applyAlignment="1">
      <alignment vertical="top" wrapText="1"/>
    </xf>
    <xf numFmtId="0" fontId="20" fillId="0" borderId="14" xfId="0" applyFont="1" applyBorder="1" applyAlignment="1">
      <alignment horizontal="center" vertical="top" wrapText="1"/>
    </xf>
    <xf numFmtId="0" fontId="21" fillId="0" borderId="15" xfId="0" applyFont="1" applyBorder="1" applyAlignment="1">
      <alignment horizontal="center" vertical="top" wrapText="1"/>
    </xf>
    <xf numFmtId="1" fontId="21" fillId="0" borderId="15" xfId="0" applyNumberFormat="1" applyFont="1" applyBorder="1" applyAlignment="1">
      <alignment horizontal="center" wrapText="1"/>
    </xf>
    <xf numFmtId="0" fontId="24" fillId="0" borderId="16" xfId="0" applyFont="1" applyBorder="1" applyAlignment="1">
      <alignment horizontal="justify" vertical="top" wrapText="1"/>
    </xf>
    <xf numFmtId="0" fontId="20" fillId="0" borderId="0" xfId="0" applyFont="1" applyAlignment="1">
      <alignment horizontal="center" vertical="top" wrapText="1"/>
    </xf>
    <xf numFmtId="0" fontId="20" fillId="0" borderId="0" xfId="0" applyFont="1" applyAlignment="1">
      <alignment horizontal="justify" vertical="top" wrapText="1"/>
    </xf>
    <xf numFmtId="0" fontId="10" fillId="0" borderId="0" xfId="0" applyFont="1" applyAlignment="1">
      <alignment horizontal="justify" vertical="top" wrapText="1"/>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7" xfId="0" quotePrefix="1" applyFont="1" applyFill="1" applyBorder="1" applyAlignment="1">
      <alignment horizontal="center" vertical="center" wrapText="1"/>
    </xf>
    <xf numFmtId="0" fontId="24" fillId="0" borderId="7" xfId="0" applyFont="1" applyBorder="1" applyAlignment="1">
      <alignment vertical="top" wrapText="1"/>
    </xf>
    <xf numFmtId="0" fontId="10" fillId="0" borderId="0" xfId="0" applyFont="1" applyBorder="1" applyAlignment="1">
      <alignment horizontal="center" vertical="center"/>
    </xf>
    <xf numFmtId="1" fontId="20" fillId="0" borderId="7" xfId="0" applyNumberFormat="1" applyFont="1" applyFill="1" applyBorder="1" applyAlignment="1">
      <alignment horizontal="left" vertical="top" wrapText="1"/>
    </xf>
    <xf numFmtId="1" fontId="20" fillId="0" borderId="7" xfId="0" applyNumberFormat="1" applyFont="1" applyFill="1" applyBorder="1" applyAlignment="1">
      <alignment vertical="top" wrapText="1"/>
    </xf>
    <xf numFmtId="0" fontId="12" fillId="0" borderId="0" xfId="0" applyFont="1" applyAlignment="1">
      <alignment horizontal="center" vertical="top"/>
    </xf>
    <xf numFmtId="0" fontId="12" fillId="0" borderId="0" xfId="0" applyFont="1" applyAlignment="1">
      <alignment horizontal="center" vertical="center"/>
    </xf>
    <xf numFmtId="0" fontId="20" fillId="0" borderId="7" xfId="0" applyFont="1" applyBorder="1" applyAlignment="1">
      <alignment horizontal="justify" vertical="top" wrapText="1"/>
    </xf>
    <xf numFmtId="0" fontId="13" fillId="0" borderId="0" xfId="0" applyFont="1" applyFill="1" applyBorder="1" applyAlignment="1">
      <alignment horizontal="left" vertical="center" wrapText="1"/>
    </xf>
    <xf numFmtId="0" fontId="20" fillId="0" borderId="0" xfId="0" applyFont="1" applyAlignment="1">
      <alignment horizontal="left" vertical="center"/>
    </xf>
    <xf numFmtId="0" fontId="13" fillId="0" borderId="13" xfId="0" applyFont="1" applyFill="1" applyBorder="1" applyAlignment="1">
      <alignment horizontal="center" vertical="top" wrapText="1"/>
    </xf>
    <xf numFmtId="0" fontId="20" fillId="0" borderId="0" xfId="0" applyFont="1" applyAlignment="1">
      <alignment horizontal="center"/>
    </xf>
    <xf numFmtId="0" fontId="12" fillId="0" borderId="7" xfId="0" applyFont="1" applyFill="1" applyBorder="1" applyAlignment="1">
      <alignment horizontal="justify" vertical="top" wrapText="1"/>
    </xf>
    <xf numFmtId="1" fontId="12" fillId="0" borderId="13" xfId="0" applyNumberFormat="1" applyFont="1" applyFill="1" applyBorder="1" applyAlignment="1">
      <alignment horizontal="left" vertical="top" wrapText="1"/>
    </xf>
    <xf numFmtId="0" fontId="20" fillId="0" borderId="0" xfId="0" applyFont="1"/>
    <xf numFmtId="1" fontId="12" fillId="0" borderId="7" xfId="0" applyNumberFormat="1" applyFont="1" applyFill="1" applyBorder="1" applyAlignment="1">
      <alignment horizontal="left" vertical="top" wrapText="1"/>
    </xf>
    <xf numFmtId="0" fontId="20" fillId="0" borderId="7" xfId="0" applyFont="1" applyBorder="1" applyAlignment="1">
      <alignment horizontal="center" vertical="top"/>
    </xf>
    <xf numFmtId="1" fontId="20" fillId="0" borderId="15" xfId="0" applyNumberFormat="1" applyFont="1" applyFill="1" applyBorder="1" applyAlignment="1">
      <alignment vertical="top" wrapText="1"/>
    </xf>
    <xf numFmtId="0" fontId="21" fillId="0" borderId="15" xfId="0" applyFont="1" applyFill="1" applyBorder="1" applyAlignment="1">
      <alignment horizontal="center"/>
    </xf>
    <xf numFmtId="2" fontId="13" fillId="0" borderId="15" xfId="0" applyNumberFormat="1" applyFont="1" applyFill="1" applyBorder="1" applyAlignment="1">
      <alignment horizontal="center" vertical="top"/>
    </xf>
    <xf numFmtId="1" fontId="13" fillId="0" borderId="16" xfId="0" applyNumberFormat="1" applyFont="1" applyFill="1" applyBorder="1" applyAlignment="1">
      <alignment horizontal="center" vertical="top" wrapText="1"/>
    </xf>
    <xf numFmtId="0" fontId="20" fillId="0" borderId="0" xfId="0" applyFont="1" applyFill="1"/>
    <xf numFmtId="0" fontId="20" fillId="0" borderId="0" xfId="0" applyFont="1" applyAlignment="1">
      <alignment horizontal="center" vertical="top"/>
    </xf>
    <xf numFmtId="0" fontId="13" fillId="0" borderId="19" xfId="0" applyFont="1" applyBorder="1" applyAlignment="1">
      <alignment horizontal="right" vertical="center"/>
    </xf>
    <xf numFmtId="0" fontId="13" fillId="2"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1" fontId="20" fillId="0" borderId="12" xfId="0" applyNumberFormat="1" applyFont="1" applyFill="1" applyBorder="1" applyAlignment="1">
      <alignment horizontal="center" vertical="center" wrapText="1"/>
    </xf>
    <xf numFmtId="2" fontId="20" fillId="0" borderId="7" xfId="0" applyNumberFormat="1" applyFont="1" applyFill="1" applyBorder="1" applyAlignment="1">
      <alignment horizontal="center" vertical="top" wrapText="1"/>
    </xf>
    <xf numFmtId="1" fontId="20" fillId="0" borderId="7" xfId="0" applyNumberFormat="1" applyFont="1" applyFill="1" applyBorder="1" applyAlignment="1">
      <alignment horizontal="center" vertical="center" wrapText="1"/>
    </xf>
    <xf numFmtId="0" fontId="13" fillId="0" borderId="12" xfId="0" applyFont="1" applyBorder="1" applyAlignment="1">
      <alignment horizontal="center" vertical="top" wrapText="1"/>
    </xf>
    <xf numFmtId="0" fontId="13" fillId="0" borderId="7" xfId="0" applyFont="1" applyBorder="1" applyAlignment="1">
      <alignment horizontal="center" vertical="center" wrapText="1"/>
    </xf>
    <xf numFmtId="1" fontId="21" fillId="0" borderId="7" xfId="0" applyNumberFormat="1" applyFont="1" applyFill="1" applyBorder="1" applyAlignment="1">
      <alignment horizontal="center" wrapText="1"/>
    </xf>
    <xf numFmtId="2" fontId="13" fillId="0" borderId="7" xfId="0" applyNumberFormat="1" applyFont="1" applyBorder="1" applyAlignment="1">
      <alignment horizontal="center" vertical="center" wrapText="1"/>
    </xf>
    <xf numFmtId="0" fontId="13" fillId="0" borderId="13" xfId="0" applyFont="1" applyBorder="1" applyAlignment="1">
      <alignment horizontal="center" vertical="center" wrapText="1"/>
    </xf>
    <xf numFmtId="2" fontId="20" fillId="0" borderId="7" xfId="0" applyNumberFormat="1" applyFont="1" applyFill="1" applyBorder="1" applyAlignment="1">
      <alignment vertical="center" wrapText="1"/>
    </xf>
    <xf numFmtId="2" fontId="20" fillId="0" borderId="7" xfId="0" applyNumberFormat="1"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left" vertical="top" wrapText="1"/>
    </xf>
    <xf numFmtId="0" fontId="12" fillId="0" borderId="7" xfId="1" applyNumberFormat="1" applyFont="1" applyFill="1" applyBorder="1" applyAlignment="1">
      <alignment horizontal="center" vertical="center" wrapText="1"/>
    </xf>
    <xf numFmtId="2" fontId="12" fillId="0" borderId="7" xfId="1" applyNumberFormat="1" applyFont="1" applyFill="1" applyBorder="1" applyAlignment="1">
      <alignment horizontal="center" vertical="center" wrapText="1"/>
    </xf>
    <xf numFmtId="2" fontId="22" fillId="0" borderId="7" xfId="1" applyNumberFormat="1" applyFont="1" applyFill="1" applyBorder="1" applyAlignment="1">
      <alignment horizontal="center" vertical="center" wrapText="1"/>
    </xf>
    <xf numFmtId="2" fontId="12" fillId="0" borderId="0" xfId="1" applyNumberFormat="1" applyFont="1" applyFill="1" applyBorder="1" applyAlignment="1">
      <alignment horizontal="center" vertical="center" wrapText="1"/>
    </xf>
    <xf numFmtId="164" fontId="20" fillId="0" borderId="7" xfId="0" applyNumberFormat="1" applyFont="1" applyBorder="1" applyAlignment="1">
      <alignment horizontal="center" vertical="center" wrapText="1"/>
    </xf>
    <xf numFmtId="164" fontId="20" fillId="0" borderId="7" xfId="0" applyNumberFormat="1" applyFont="1" applyFill="1" applyBorder="1" applyAlignment="1">
      <alignment horizontal="center" vertical="top" wrapText="1"/>
    </xf>
    <xf numFmtId="1" fontId="20" fillId="0" borderId="7" xfId="0" quotePrefix="1"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21" fillId="2" borderId="13" xfId="0" applyFont="1" applyFill="1" applyBorder="1" applyAlignment="1">
      <alignment horizontal="center" vertical="center" wrapText="1"/>
    </xf>
    <xf numFmtId="2" fontId="12" fillId="0" borderId="7" xfId="0" applyNumberFormat="1" applyFont="1" applyFill="1" applyBorder="1" applyAlignment="1">
      <alignment horizontal="center" vertical="top" wrapText="1"/>
    </xf>
    <xf numFmtId="0" fontId="12" fillId="0" borderId="7" xfId="0" quotePrefix="1" applyFont="1" applyFill="1" applyBorder="1" applyAlignment="1">
      <alignment horizontal="center" vertical="top" wrapText="1"/>
    </xf>
    <xf numFmtId="0" fontId="10" fillId="0" borderId="7" xfId="0" applyFont="1" applyFill="1" applyBorder="1" applyAlignment="1">
      <alignment horizontal="center" vertical="top" wrapText="1"/>
    </xf>
    <xf numFmtId="0" fontId="24" fillId="0" borderId="13" xfId="0" applyFont="1" applyFill="1" applyBorder="1" applyAlignment="1">
      <alignment horizontal="left" vertical="top" wrapText="1"/>
    </xf>
    <xf numFmtId="0" fontId="10" fillId="0" borderId="7" xfId="0" quotePrefix="1" applyFont="1" applyFill="1" applyBorder="1" applyAlignment="1">
      <alignment horizontal="center" vertical="top" wrapText="1"/>
    </xf>
    <xf numFmtId="0" fontId="21" fillId="0" borderId="7" xfId="0" applyFont="1" applyBorder="1" applyAlignment="1">
      <alignment horizontal="center" vertical="top" wrapText="1"/>
    </xf>
    <xf numFmtId="2" fontId="13" fillId="0" borderId="7" xfId="0" applyNumberFormat="1" applyFont="1" applyFill="1" applyBorder="1" applyAlignment="1">
      <alignment horizontal="center" vertical="top" wrapText="1"/>
    </xf>
    <xf numFmtId="0" fontId="26" fillId="0" borderId="13" xfId="0" applyFont="1" applyFill="1" applyBorder="1" applyAlignment="1">
      <alignment horizontal="left" vertical="top" wrapText="1"/>
    </xf>
    <xf numFmtId="2" fontId="12" fillId="0" borderId="7" xfId="0" applyNumberFormat="1" applyFont="1" applyFill="1" applyBorder="1" applyAlignment="1">
      <alignment horizontal="left" vertical="top" wrapText="1" indent="1"/>
    </xf>
    <xf numFmtId="0" fontId="20" fillId="0" borderId="12" xfId="0" applyFont="1" applyBorder="1" applyAlignment="1">
      <alignment horizontal="center" vertical="top" wrapText="1"/>
    </xf>
    <xf numFmtId="0" fontId="20" fillId="0" borderId="7" xfId="0" quotePrefix="1" applyFont="1" applyBorder="1" applyAlignment="1">
      <alignment horizontal="center" vertical="top" wrapText="1"/>
    </xf>
    <xf numFmtId="2" fontId="20" fillId="0" borderId="7" xfId="0" applyNumberFormat="1" applyFont="1" applyBorder="1" applyAlignment="1">
      <alignment horizontal="center" vertical="top" wrapText="1"/>
    </xf>
    <xf numFmtId="0" fontId="24" fillId="0" borderId="13" xfId="0" applyFont="1" applyBorder="1" applyAlignment="1">
      <alignment vertical="top" wrapText="1"/>
    </xf>
    <xf numFmtId="0" fontId="21" fillId="0" borderId="7" xfId="0" applyFont="1" applyBorder="1" applyAlignment="1">
      <alignment horizontal="center" vertical="justify" wrapText="1"/>
    </xf>
    <xf numFmtId="2" fontId="21" fillId="0" borderId="7" xfId="0" applyNumberFormat="1" applyFont="1" applyBorder="1" applyAlignment="1">
      <alignment horizontal="center" vertical="top" wrapText="1"/>
    </xf>
    <xf numFmtId="1" fontId="21" fillId="0" borderId="7" xfId="0" applyNumberFormat="1" applyFont="1" applyBorder="1" applyAlignment="1">
      <alignment horizontal="center" vertical="justify" wrapText="1"/>
    </xf>
    <xf numFmtId="1" fontId="20" fillId="0" borderId="7" xfId="0" applyNumberFormat="1" applyFont="1" applyBorder="1" applyAlignment="1">
      <alignment horizontal="center" wrapText="1"/>
    </xf>
    <xf numFmtId="0" fontId="20" fillId="0" borderId="13" xfId="0" applyFont="1" applyBorder="1" applyAlignment="1">
      <alignment horizontal="justify" vertical="top" wrapText="1"/>
    </xf>
    <xf numFmtId="0" fontId="20" fillId="0" borderId="14" xfId="0" applyFont="1" applyBorder="1" applyAlignment="1">
      <alignment horizontal="center" vertical="justify" wrapText="1"/>
    </xf>
    <xf numFmtId="0" fontId="20" fillId="0" borderId="15" xfId="0" applyFont="1" applyBorder="1" applyAlignment="1">
      <alignment horizontal="center" vertical="justify" wrapText="1"/>
    </xf>
    <xf numFmtId="0" fontId="21" fillId="0" borderId="15" xfId="0" applyFont="1" applyBorder="1" applyAlignment="1">
      <alignment horizontal="center" vertical="justify" wrapText="1"/>
    </xf>
    <xf numFmtId="2" fontId="21" fillId="0" borderId="15" xfId="0" applyNumberFormat="1" applyFont="1" applyBorder="1" applyAlignment="1">
      <alignment horizontal="center" vertical="top" wrapText="1"/>
    </xf>
    <xf numFmtId="2" fontId="21" fillId="0" borderId="15" xfId="0" applyNumberFormat="1" applyFont="1" applyBorder="1" applyAlignment="1">
      <alignment horizontal="center" vertical="justify" wrapText="1"/>
    </xf>
    <xf numFmtId="1" fontId="21" fillId="0" borderId="15" xfId="0" applyNumberFormat="1" applyFont="1" applyBorder="1" applyAlignment="1">
      <alignment horizontal="center" vertical="justify" wrapText="1"/>
    </xf>
    <xf numFmtId="0" fontId="20" fillId="0" borderId="16" xfId="0" applyFont="1" applyBorder="1" applyAlignment="1">
      <alignment horizontal="center" vertical="justify" wrapText="1"/>
    </xf>
    <xf numFmtId="2" fontId="20" fillId="0" borderId="7" xfId="0" quotePrefix="1" applyNumberFormat="1" applyFont="1" applyBorder="1" applyAlignment="1">
      <alignment horizontal="center" vertical="center" wrapText="1"/>
    </xf>
    <xf numFmtId="0" fontId="20" fillId="0" borderId="7" xfId="0" quotePrefix="1" applyFont="1" applyBorder="1" applyAlignment="1">
      <alignment horizontal="center" vertical="center" wrapText="1"/>
    </xf>
    <xf numFmtId="0" fontId="27" fillId="0" borderId="0" xfId="0" applyFont="1"/>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28" fillId="4" borderId="0" xfId="4" applyFont="1"/>
    <xf numFmtId="0" fontId="29" fillId="0" borderId="0" xfId="3" applyFont="1" applyFill="1"/>
    <xf numFmtId="0" fontId="29" fillId="3" borderId="0" xfId="3" applyFont="1"/>
    <xf numFmtId="0" fontId="11" fillId="0" borderId="15" xfId="0" applyFont="1" applyBorder="1" applyAlignment="1">
      <alignment horizontal="center" vertical="center"/>
    </xf>
    <xf numFmtId="1" fontId="11" fillId="0" borderId="15" xfId="0" applyNumberFormat="1" applyFont="1" applyBorder="1" applyAlignment="1">
      <alignment horizontal="center" vertical="center"/>
    </xf>
    <xf numFmtId="1" fontId="11" fillId="0" borderId="16" xfId="0" applyNumberFormat="1" applyFont="1" applyBorder="1" applyAlignment="1">
      <alignment horizontal="center" vertical="center"/>
    </xf>
    <xf numFmtId="0" fontId="27" fillId="0" borderId="7" xfId="0" applyFont="1" applyBorder="1"/>
    <xf numFmtId="0" fontId="27" fillId="0" borderId="7" xfId="0" applyFont="1" applyBorder="1" applyAlignment="1">
      <alignment horizontal="center" vertical="center"/>
    </xf>
    <xf numFmtId="0" fontId="27" fillId="0" borderId="12" xfId="0" applyFont="1" applyBorder="1"/>
    <xf numFmtId="0" fontId="27" fillId="0" borderId="13" xfId="0" applyFont="1" applyBorder="1" applyAlignment="1">
      <alignment horizontal="center" vertical="center"/>
    </xf>
    <xf numFmtId="0" fontId="22" fillId="0" borderId="7" xfId="0" applyFont="1" applyBorder="1" applyAlignment="1">
      <alignment horizontal="center" vertical="top" wrapText="1"/>
    </xf>
    <xf numFmtId="0" fontId="25" fillId="0" borderId="7" xfId="0" applyFont="1" applyBorder="1" applyAlignment="1">
      <alignment horizontal="center" vertical="top" wrapText="1"/>
    </xf>
    <xf numFmtId="0" fontId="20" fillId="0" borderId="13" xfId="0" applyFont="1" applyBorder="1" applyAlignment="1">
      <alignment vertical="top" wrapText="1"/>
    </xf>
    <xf numFmtId="0" fontId="13" fillId="0" borderId="13" xfId="0" applyFont="1" applyBorder="1" applyAlignment="1">
      <alignment horizontal="right" vertical="center"/>
    </xf>
    <xf numFmtId="1" fontId="20" fillId="0" borderId="14" xfId="0" applyNumberFormat="1" applyFont="1" applyFill="1" applyBorder="1" applyAlignment="1">
      <alignment horizontal="left" vertical="top" wrapText="1"/>
    </xf>
    <xf numFmtId="1" fontId="21" fillId="0" borderId="15" xfId="0" applyNumberFormat="1" applyFont="1" applyFill="1" applyBorder="1" applyAlignment="1">
      <alignment vertical="top" wrapText="1"/>
    </xf>
    <xf numFmtId="2" fontId="21" fillId="0" borderId="15" xfId="0" applyNumberFormat="1" applyFont="1" applyFill="1" applyBorder="1" applyAlignment="1">
      <alignment horizontal="center" vertical="top" wrapText="1"/>
    </xf>
    <xf numFmtId="2" fontId="20" fillId="0" borderId="15" xfId="0" applyNumberFormat="1" applyFont="1" applyFill="1" applyBorder="1" applyAlignment="1">
      <alignment vertical="top" wrapText="1"/>
    </xf>
    <xf numFmtId="1" fontId="20" fillId="0" borderId="16" xfId="0" applyNumberFormat="1" applyFont="1" applyFill="1" applyBorder="1" applyAlignment="1">
      <alignment vertical="top" wrapText="1"/>
    </xf>
    <xf numFmtId="0" fontId="24" fillId="0" borderId="13" xfId="0" applyFont="1" applyBorder="1" applyAlignment="1">
      <alignment horizontal="justify" vertical="top" wrapText="1"/>
    </xf>
    <xf numFmtId="1" fontId="20" fillId="0" borderId="12" xfId="0" applyNumberFormat="1" applyFont="1" applyFill="1" applyBorder="1" applyAlignment="1">
      <alignment horizontal="center" vertical="top" wrapText="1"/>
    </xf>
    <xf numFmtId="1" fontId="24" fillId="0" borderId="13" xfId="0" applyNumberFormat="1" applyFont="1" applyFill="1" applyBorder="1" applyAlignment="1">
      <alignment horizontal="justify" vertical="center" wrapText="1"/>
    </xf>
    <xf numFmtId="0" fontId="13" fillId="0" borderId="12" xfId="0" applyFont="1" applyFill="1" applyBorder="1" applyAlignment="1">
      <alignment horizontal="center" vertical="center" wrapText="1"/>
    </xf>
    <xf numFmtId="2" fontId="12" fillId="0" borderId="13" xfId="0" applyNumberFormat="1" applyFont="1" applyFill="1" applyBorder="1" applyAlignment="1">
      <alignment horizontal="left" vertical="top" wrapText="1"/>
    </xf>
    <xf numFmtId="0" fontId="12" fillId="0" borderId="13" xfId="0" applyFont="1" applyBorder="1" applyAlignment="1">
      <alignment horizontal="left" vertical="top"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21" fillId="0" borderId="15" xfId="0" applyFont="1" applyBorder="1" applyAlignment="1">
      <alignment horizontal="right" vertical="center" wrapText="1"/>
    </xf>
    <xf numFmtId="2" fontId="21" fillId="0" borderId="15" xfId="0" applyNumberFormat="1" applyFont="1" applyBorder="1" applyAlignment="1">
      <alignment horizontal="center" vertical="center" wrapText="1"/>
    </xf>
    <xf numFmtId="2" fontId="20" fillId="0" borderId="15" xfId="0" applyNumberFormat="1" applyFont="1" applyBorder="1" applyAlignment="1">
      <alignment vertical="center" wrapText="1"/>
    </xf>
    <xf numFmtId="2" fontId="20" fillId="0" borderId="16" xfId="0" applyNumberFormat="1" applyFont="1" applyBorder="1" applyAlignment="1">
      <alignment vertical="center" wrapText="1"/>
    </xf>
    <xf numFmtId="0" fontId="13" fillId="2" borderId="13" xfId="0"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3" xfId="0" applyNumberFormat="1" applyFont="1" applyFill="1" applyBorder="1" applyAlignment="1">
      <alignment vertical="top" wrapText="1"/>
    </xf>
    <xf numFmtId="0" fontId="12" fillId="0" borderId="13" xfId="0" applyFont="1" applyBorder="1" applyAlignment="1">
      <alignment vertical="top"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15" xfId="0" applyFont="1" applyBorder="1" applyAlignment="1">
      <alignment horizontal="center" vertical="center" wrapText="1"/>
    </xf>
    <xf numFmtId="2" fontId="13" fillId="0" borderId="15" xfId="0" applyNumberFormat="1" applyFont="1" applyBorder="1" applyAlignment="1">
      <alignment horizontal="center" vertical="center" wrapText="1"/>
    </xf>
    <xf numFmtId="0" fontId="12" fillId="0" borderId="16" xfId="0" applyFont="1" applyBorder="1" applyAlignment="1">
      <alignment horizontal="center" vertical="center" wrapText="1"/>
    </xf>
    <xf numFmtId="0" fontId="13" fillId="0" borderId="14" xfId="0" applyFont="1" applyBorder="1" applyAlignment="1">
      <alignment horizontal="center" vertical="top" wrapText="1"/>
    </xf>
    <xf numFmtId="1" fontId="21" fillId="0" borderId="15" xfId="0" applyNumberFormat="1" applyFont="1" applyFill="1" applyBorder="1" applyAlignment="1">
      <alignment horizontal="center" vertical="center" wrapText="1"/>
    </xf>
    <xf numFmtId="0" fontId="13" fillId="0" borderId="16" xfId="0" applyFont="1" applyBorder="1" applyAlignment="1">
      <alignment horizontal="center" vertical="center" wrapText="1"/>
    </xf>
    <xf numFmtId="2" fontId="24" fillId="0" borderId="13" xfId="0" applyNumberFormat="1" applyFont="1" applyFill="1" applyBorder="1" applyAlignment="1">
      <alignment horizontal="left" vertical="top" wrapText="1"/>
    </xf>
    <xf numFmtId="1" fontId="20" fillId="0" borderId="5" xfId="0" applyNumberFormat="1" applyFont="1" applyFill="1" applyBorder="1" applyAlignment="1">
      <alignment horizontal="center" vertical="center" wrapText="1"/>
    </xf>
    <xf numFmtId="1" fontId="21" fillId="0" borderId="7" xfId="0" applyNumberFormat="1" applyFont="1" applyFill="1" applyBorder="1" applyAlignment="1">
      <alignment horizontal="left" vertical="top" wrapText="1"/>
    </xf>
    <xf numFmtId="1" fontId="24" fillId="0" borderId="13" xfId="0" applyNumberFormat="1" applyFont="1" applyFill="1" applyBorder="1" applyAlignment="1">
      <alignment horizontal="center" vertical="center" wrapText="1"/>
    </xf>
    <xf numFmtId="0" fontId="13" fillId="0" borderId="7" xfId="0" applyFont="1" applyBorder="1" applyAlignment="1">
      <alignment vertical="center"/>
    </xf>
    <xf numFmtId="0" fontId="33" fillId="0" borderId="7" xfId="0" applyFont="1" applyFill="1" applyBorder="1" applyAlignment="1">
      <alignment horizontal="left" vertical="top" wrapText="1"/>
    </xf>
    <xf numFmtId="2" fontId="0" fillId="0" borderId="0" xfId="0" applyNumberFormat="1"/>
    <xf numFmtId="2" fontId="27" fillId="0" borderId="7" xfId="0" applyNumberFormat="1" applyFont="1" applyBorder="1" applyAlignment="1">
      <alignment horizontal="center" vertical="center"/>
    </xf>
    <xf numFmtId="2" fontId="21" fillId="0" borderId="15" xfId="0" applyNumberFormat="1" applyFont="1" applyFill="1" applyBorder="1" applyAlignment="1">
      <alignmen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31" fillId="0" borderId="13" xfId="0" applyFont="1" applyFill="1" applyBorder="1" applyAlignment="1">
      <alignment horizontal="justify" vertical="top" wrapText="1"/>
    </xf>
    <xf numFmtId="1" fontId="31" fillId="0" borderId="13" xfId="0" applyNumberFormat="1" applyFont="1" applyFill="1" applyBorder="1" applyAlignment="1">
      <alignment horizontal="center" vertical="center" wrapText="1"/>
    </xf>
    <xf numFmtId="1" fontId="31" fillId="0" borderId="16" xfId="0" applyNumberFormat="1" applyFont="1" applyFill="1" applyBorder="1" applyAlignment="1">
      <alignment horizontal="center" vertical="center" wrapText="1"/>
    </xf>
    <xf numFmtId="0" fontId="34" fillId="0" borderId="0" xfId="0" applyFont="1"/>
    <xf numFmtId="0" fontId="35" fillId="0" borderId="13" xfId="0" applyFont="1" applyBorder="1" applyAlignment="1">
      <alignment horizontal="left" vertical="top" wrapText="1"/>
    </xf>
    <xf numFmtId="1" fontId="34" fillId="2" borderId="12" xfId="0" applyNumberFormat="1" applyFont="1" applyFill="1" applyBorder="1" applyAlignment="1">
      <alignment horizontal="center" vertical="top" wrapText="1"/>
    </xf>
    <xf numFmtId="1" fontId="34" fillId="0" borderId="7" xfId="0" applyNumberFormat="1" applyFont="1" applyFill="1" applyBorder="1" applyAlignment="1">
      <alignment horizontal="center" vertical="top" wrapText="1"/>
    </xf>
    <xf numFmtId="0" fontId="34" fillId="2" borderId="7" xfId="0" applyFont="1" applyFill="1" applyBorder="1" applyAlignment="1">
      <alignment horizontal="justify" vertical="top" wrapText="1"/>
    </xf>
    <xf numFmtId="0" fontId="34" fillId="2" borderId="7" xfId="0" applyFont="1" applyFill="1" applyBorder="1" applyAlignment="1">
      <alignment horizontal="center" vertical="center" wrapText="1"/>
    </xf>
    <xf numFmtId="0" fontId="34" fillId="0" borderId="7" xfId="0" applyFont="1" applyBorder="1" applyAlignment="1">
      <alignment horizontal="center" vertical="center" wrapText="1"/>
    </xf>
    <xf numFmtId="0" fontId="34" fillId="0" borderId="13" xfId="0" applyFont="1" applyBorder="1" applyAlignment="1">
      <alignment vertical="top" wrapText="1"/>
    </xf>
    <xf numFmtId="1" fontId="34" fillId="0" borderId="12" xfId="0" applyNumberFormat="1" applyFont="1" applyFill="1" applyBorder="1" applyAlignment="1">
      <alignment horizontal="center" vertical="top" wrapText="1"/>
    </xf>
    <xf numFmtId="0" fontId="34" fillId="0" borderId="7" xfId="0" applyFont="1" applyBorder="1" applyAlignment="1">
      <alignment horizontal="justify" vertical="top" wrapText="1"/>
    </xf>
    <xf numFmtId="164" fontId="34" fillId="0" borderId="7" xfId="0" applyNumberFormat="1" applyFont="1" applyFill="1" applyBorder="1" applyAlignment="1">
      <alignment horizontal="center" vertical="center" wrapText="1"/>
    </xf>
    <xf numFmtId="1" fontId="34" fillId="0" borderId="12" xfId="0" applyNumberFormat="1" applyFont="1" applyFill="1" applyBorder="1" applyAlignment="1" applyProtection="1">
      <alignment horizontal="center" vertical="top" wrapText="1"/>
      <protection locked="0"/>
    </xf>
    <xf numFmtId="1" fontId="34" fillId="0" borderId="7" xfId="0" applyNumberFormat="1" applyFont="1" applyFill="1" applyBorder="1" applyAlignment="1" applyProtection="1">
      <alignment horizontal="center" vertical="top" wrapText="1"/>
      <protection locked="0"/>
    </xf>
    <xf numFmtId="2" fontId="34" fillId="0" borderId="7" xfId="0" applyNumberFormat="1" applyFont="1" applyFill="1" applyBorder="1" applyAlignment="1" applyProtection="1">
      <alignment horizontal="center" vertical="center" wrapText="1"/>
      <protection locked="0"/>
    </xf>
    <xf numFmtId="0" fontId="34" fillId="0" borderId="7" xfId="0" applyFont="1" applyFill="1" applyBorder="1" applyAlignment="1" applyProtection="1">
      <alignment horizontal="center" vertical="center" wrapText="1"/>
      <protection locked="0"/>
    </xf>
    <xf numFmtId="0" fontId="34" fillId="0" borderId="13" xfId="0" applyFont="1" applyBorder="1" applyAlignment="1">
      <alignment horizontal="justify" vertical="top" wrapText="1"/>
    </xf>
    <xf numFmtId="0" fontId="35" fillId="0" borderId="7" xfId="0" quotePrefix="1" applyFont="1" applyBorder="1" applyAlignment="1">
      <alignment horizontal="center" vertical="center" wrapText="1"/>
    </xf>
    <xf numFmtId="0" fontId="34" fillId="0" borderId="7" xfId="0" applyFont="1" applyFill="1" applyBorder="1" applyAlignment="1">
      <alignment horizontal="justify" vertical="top" wrapText="1"/>
    </xf>
    <xf numFmtId="2" fontId="34" fillId="0" borderId="7" xfId="0" applyNumberFormat="1"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13" xfId="0" applyFont="1" applyFill="1" applyBorder="1" applyAlignment="1">
      <alignment vertical="top" wrapText="1"/>
    </xf>
    <xf numFmtId="0" fontId="34" fillId="0" borderId="7" xfId="0" applyFont="1" applyFill="1" applyBorder="1" applyAlignment="1">
      <alignment horizontal="left" vertical="center" wrapText="1"/>
    </xf>
    <xf numFmtId="1" fontId="34" fillId="2" borderId="12" xfId="0" applyNumberFormat="1" applyFont="1" applyFill="1" applyBorder="1" applyAlignment="1">
      <alignment vertical="top" wrapText="1"/>
    </xf>
    <xf numFmtId="1" fontId="34" fillId="2" borderId="7" xfId="0" applyNumberFormat="1" applyFont="1" applyFill="1" applyBorder="1" applyAlignment="1">
      <alignment horizontal="center" vertical="top" wrapText="1"/>
    </xf>
    <xf numFmtId="2" fontId="34" fillId="0" borderId="7" xfId="0" applyNumberFormat="1" applyFont="1" applyBorder="1" applyAlignment="1">
      <alignment horizontal="center" vertical="center" wrapText="1"/>
    </xf>
    <xf numFmtId="2" fontId="34" fillId="2" borderId="7" xfId="0" applyNumberFormat="1" applyFont="1" applyFill="1" applyBorder="1" applyAlignment="1">
      <alignment horizontal="center" vertical="center" wrapText="1"/>
    </xf>
    <xf numFmtId="1" fontId="34" fillId="0" borderId="7" xfId="0" applyNumberFormat="1" applyFont="1" applyFill="1" applyBorder="1" applyAlignment="1">
      <alignment vertical="top" wrapText="1"/>
    </xf>
    <xf numFmtId="0" fontId="35" fillId="0" borderId="15" xfId="0" applyFont="1" applyBorder="1" applyAlignment="1">
      <alignment horizontal="center" vertical="center"/>
    </xf>
    <xf numFmtId="0" fontId="34" fillId="0" borderId="15" xfId="0" applyFont="1" applyBorder="1"/>
    <xf numFmtId="0" fontId="34" fillId="0" borderId="16" xfId="0" applyFont="1" applyBorder="1"/>
    <xf numFmtId="0" fontId="20" fillId="0" borderId="0" xfId="0" applyFont="1" applyAlignment="1">
      <alignment horizontal="center" vertical="center" wrapText="1"/>
    </xf>
    <xf numFmtId="0" fontId="20" fillId="0" borderId="8" xfId="0" applyFont="1" applyBorder="1" applyAlignment="1">
      <alignment horizontal="left" vertical="top" wrapText="1"/>
    </xf>
    <xf numFmtId="0" fontId="20" fillId="0" borderId="8" xfId="0" applyFont="1" applyBorder="1" applyAlignment="1">
      <alignment horizontal="center" vertical="top" wrapText="1"/>
    </xf>
    <xf numFmtId="0" fontId="12" fillId="0" borderId="24" xfId="0" applyFont="1" applyBorder="1" applyAlignment="1">
      <alignment horizontal="left" vertical="top" wrapText="1"/>
    </xf>
    <xf numFmtId="0" fontId="38" fillId="0" borderId="8" xfId="0" quotePrefix="1" applyFont="1" applyBorder="1" applyAlignment="1">
      <alignment horizontal="center" vertical="top" wrapText="1"/>
    </xf>
    <xf numFmtId="0" fontId="13" fillId="0" borderId="7" xfId="0" applyFont="1" applyFill="1" applyBorder="1" applyAlignment="1">
      <alignment horizontal="left" vertical="center" wrapText="1"/>
    </xf>
    <xf numFmtId="0" fontId="13" fillId="0" borderId="13" xfId="0" applyFont="1" applyFill="1" applyBorder="1" applyAlignment="1">
      <alignment horizontal="right" vertical="center" wrapText="1"/>
    </xf>
    <xf numFmtId="1" fontId="21" fillId="0" borderId="7" xfId="0" quotePrefix="1" applyNumberFormat="1" applyFont="1" applyFill="1" applyBorder="1" applyAlignment="1">
      <alignment horizontal="center" vertical="top" wrapText="1"/>
    </xf>
    <xf numFmtId="1" fontId="21" fillId="0" borderId="7" xfId="0" applyNumberFormat="1" applyFont="1" applyFill="1" applyBorder="1" applyAlignment="1">
      <alignment horizontal="center" vertical="top" wrapText="1"/>
    </xf>
    <xf numFmtId="1" fontId="12" fillId="0" borderId="13" xfId="0" applyNumberFormat="1" applyFont="1" applyFill="1" applyBorder="1" applyAlignment="1">
      <alignment vertical="center" wrapText="1"/>
    </xf>
    <xf numFmtId="0" fontId="20" fillId="0" borderId="12" xfId="0" applyFont="1" applyBorder="1" applyAlignment="1">
      <alignment horizontal="center" vertical="center" wrapText="1"/>
    </xf>
    <xf numFmtId="0" fontId="20" fillId="0" borderId="26" xfId="0" applyFont="1" applyBorder="1" applyAlignment="1">
      <alignment horizontal="center" vertical="center" wrapText="1"/>
    </xf>
    <xf numFmtId="2" fontId="27" fillId="0" borderId="13" xfId="0" applyNumberFormat="1" applyFont="1" applyBorder="1" applyAlignment="1">
      <alignment horizontal="center" vertical="center"/>
    </xf>
    <xf numFmtId="0" fontId="39" fillId="0" borderId="18" xfId="0" applyFont="1" applyFill="1" applyBorder="1" applyAlignment="1">
      <alignment vertical="center"/>
    </xf>
    <xf numFmtId="0" fontId="39" fillId="0" borderId="2" xfId="0" applyFont="1" applyFill="1" applyBorder="1" applyAlignment="1">
      <alignment vertical="center"/>
    </xf>
    <xf numFmtId="0" fontId="39" fillId="0" borderId="7" xfId="0" applyFont="1" applyFill="1" applyBorder="1" applyAlignment="1">
      <alignment vertical="center"/>
    </xf>
    <xf numFmtId="0" fontId="39" fillId="0" borderId="12" xfId="0" applyFont="1" applyFill="1" applyBorder="1" applyAlignment="1">
      <alignment horizontal="center" vertical="center" wrapText="1"/>
    </xf>
    <xf numFmtId="0" fontId="39" fillId="0" borderId="7" xfId="0" applyFont="1" applyFill="1" applyBorder="1" applyAlignment="1">
      <alignment horizontal="center" vertical="center" wrapText="1"/>
    </xf>
    <xf numFmtId="1" fontId="39" fillId="0" borderId="7" xfId="0" applyNumberFormat="1"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3" fillId="0" borderId="12" xfId="0" applyFont="1" applyFill="1" applyBorder="1" applyAlignment="1">
      <alignment horizontal="center" vertical="top" wrapText="1"/>
    </xf>
    <xf numFmtId="1" fontId="33" fillId="0" borderId="7" xfId="0" applyNumberFormat="1" applyFont="1" applyFill="1" applyBorder="1" applyAlignment="1">
      <alignment horizontal="center" vertical="top" wrapText="1"/>
    </xf>
    <xf numFmtId="2" fontId="33" fillId="0" borderId="7" xfId="0" applyNumberFormat="1" applyFont="1" applyFill="1" applyBorder="1" applyAlignment="1">
      <alignment horizontal="center" vertical="center" wrapText="1"/>
    </xf>
    <xf numFmtId="165" fontId="33" fillId="0" borderId="7" xfId="0" applyNumberFormat="1" applyFont="1" applyFill="1" applyBorder="1" applyAlignment="1">
      <alignment horizontal="center" vertical="center" wrapText="1"/>
    </xf>
    <xf numFmtId="0" fontId="33"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1" fontId="33" fillId="0" borderId="12" xfId="0" applyNumberFormat="1" applyFont="1" applyFill="1" applyBorder="1" applyAlignment="1">
      <alignment horizontal="center" vertical="top" wrapText="1"/>
    </xf>
    <xf numFmtId="0" fontId="33" fillId="0" borderId="7" xfId="0" applyFont="1" applyFill="1" applyBorder="1" applyAlignment="1">
      <alignment horizontal="center" vertical="top" wrapText="1"/>
    </xf>
    <xf numFmtId="0" fontId="5" fillId="0" borderId="7" xfId="0" applyFont="1" applyFill="1" applyBorder="1" applyAlignment="1">
      <alignment horizontal="left" vertical="top" wrapText="1"/>
    </xf>
    <xf numFmtId="1" fontId="39" fillId="0" borderId="12" xfId="0" applyNumberFormat="1" applyFont="1" applyFill="1" applyBorder="1" applyAlignment="1">
      <alignment horizontal="center" vertical="top" wrapText="1"/>
    </xf>
    <xf numFmtId="1" fontId="39" fillId="0" borderId="7" xfId="0" applyNumberFormat="1" applyFont="1" applyFill="1" applyBorder="1" applyAlignment="1">
      <alignment horizontal="center" vertical="top" wrapText="1"/>
    </xf>
    <xf numFmtId="0" fontId="39" fillId="0" borderId="7" xfId="0" applyFont="1" applyFill="1" applyBorder="1" applyAlignment="1">
      <alignment horizontal="left" vertical="top" wrapText="1"/>
    </xf>
    <xf numFmtId="2" fontId="39" fillId="0" borderId="7" xfId="0" applyNumberFormat="1" applyFont="1" applyFill="1" applyBorder="1" applyAlignment="1">
      <alignment horizontal="center" vertical="top" wrapText="1"/>
    </xf>
    <xf numFmtId="1" fontId="39" fillId="0" borderId="12" xfId="0" applyNumberFormat="1" applyFont="1" applyFill="1" applyBorder="1" applyAlignment="1">
      <alignment horizontal="center" vertical="center" wrapText="1"/>
    </xf>
    <xf numFmtId="1" fontId="33" fillId="0" borderId="7" xfId="0" applyNumberFormat="1" applyFont="1" applyFill="1" applyBorder="1" applyAlignment="1">
      <alignment horizontal="center" vertical="center" wrapText="1"/>
    </xf>
    <xf numFmtId="2" fontId="39" fillId="0" borderId="7" xfId="0" applyNumberFormat="1" applyFont="1" applyFill="1" applyBorder="1" applyAlignment="1">
      <alignment horizontal="center" vertical="center" wrapText="1"/>
    </xf>
    <xf numFmtId="1" fontId="39" fillId="0" borderId="14" xfId="0" applyNumberFormat="1" applyFont="1" applyFill="1" applyBorder="1" applyAlignment="1">
      <alignment horizontal="center" vertical="center" wrapText="1"/>
    </xf>
    <xf numFmtId="1" fontId="33" fillId="0" borderId="15" xfId="0" applyNumberFormat="1" applyFont="1" applyFill="1" applyBorder="1" applyAlignment="1">
      <alignment horizontal="center" vertical="center" wrapText="1"/>
    </xf>
    <xf numFmtId="0" fontId="39" fillId="0" borderId="15" xfId="0" applyFont="1" applyFill="1" applyBorder="1" applyAlignment="1">
      <alignment horizontal="center" vertical="center" wrapText="1"/>
    </xf>
    <xf numFmtId="2" fontId="39" fillId="0" borderId="15" xfId="0" applyNumberFormat="1" applyFont="1" applyFill="1" applyBorder="1" applyAlignment="1">
      <alignment horizontal="center" vertical="center" wrapText="1"/>
    </xf>
    <xf numFmtId="2" fontId="33" fillId="0" borderId="15" xfId="0" applyNumberFormat="1" applyFont="1" applyFill="1" applyBorder="1" applyAlignment="1">
      <alignment horizontal="center" vertical="center" wrapText="1"/>
    </xf>
    <xf numFmtId="0" fontId="33" fillId="0" borderId="15" xfId="0" applyFont="1" applyFill="1" applyBorder="1" applyAlignment="1">
      <alignment horizontal="center" vertical="center" wrapText="1"/>
    </xf>
    <xf numFmtId="0" fontId="12" fillId="2" borderId="7" xfId="0" applyFont="1" applyFill="1" applyBorder="1" applyAlignment="1">
      <alignment vertical="top" wrapText="1"/>
    </xf>
    <xf numFmtId="1" fontId="34" fillId="2" borderId="26" xfId="0" applyNumberFormat="1" applyFont="1" applyFill="1" applyBorder="1" applyAlignment="1">
      <alignment horizontal="center" vertical="top" wrapText="1"/>
    </xf>
    <xf numFmtId="1" fontId="34" fillId="2" borderId="8" xfId="0" applyNumberFormat="1" applyFont="1" applyFill="1" applyBorder="1" applyAlignment="1">
      <alignment horizontal="center" vertical="top" wrapText="1"/>
    </xf>
    <xf numFmtId="1" fontId="34" fillId="0" borderId="8" xfId="0" applyNumberFormat="1" applyFont="1" applyFill="1" applyBorder="1" applyAlignment="1">
      <alignment vertical="top" wrapText="1"/>
    </xf>
    <xf numFmtId="0" fontId="34" fillId="0" borderId="8" xfId="0" applyFont="1" applyFill="1" applyBorder="1" applyAlignment="1">
      <alignment horizontal="center" vertical="center" wrapText="1"/>
    </xf>
    <xf numFmtId="2" fontId="34" fillId="2" borderId="8" xfId="0" applyNumberFormat="1" applyFont="1" applyFill="1" applyBorder="1" applyAlignment="1">
      <alignment horizontal="center" vertical="center" wrapText="1"/>
    </xf>
    <xf numFmtId="0" fontId="34" fillId="0" borderId="24" xfId="0" applyFont="1" applyBorder="1" applyAlignment="1">
      <alignment vertical="top" wrapText="1"/>
    </xf>
    <xf numFmtId="0" fontId="20" fillId="0" borderId="0" xfId="0" applyFont="1" applyAlignment="1">
      <alignment horizontal="center" vertical="center"/>
    </xf>
    <xf numFmtId="0" fontId="20" fillId="0" borderId="8" xfId="0" applyFont="1" applyBorder="1" applyAlignment="1">
      <alignment horizontal="center" vertical="center" wrapText="1"/>
    </xf>
    <xf numFmtId="0" fontId="24" fillId="0" borderId="13" xfId="0" applyFont="1" applyBorder="1" applyAlignment="1">
      <alignment horizontal="justify" vertical="top"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2" xfId="0" applyFont="1" applyFill="1" applyBorder="1" applyAlignment="1">
      <alignment horizontal="right" vertical="center" wrapText="1"/>
    </xf>
    <xf numFmtId="0" fontId="15" fillId="0" borderId="3" xfId="0" applyFont="1" applyFill="1" applyBorder="1" applyAlignment="1">
      <alignment horizontal="right" vertical="center" wrapText="1"/>
    </xf>
    <xf numFmtId="0" fontId="21" fillId="0" borderId="12" xfId="0" applyFont="1" applyBorder="1" applyAlignment="1">
      <alignment horizontal="left" vertical="top" wrapText="1"/>
    </xf>
    <xf numFmtId="0" fontId="21" fillId="0" borderId="7" xfId="0" applyFont="1" applyBorder="1" applyAlignment="1">
      <alignment horizontal="left" vertical="top" wrapText="1"/>
    </xf>
    <xf numFmtId="0" fontId="35" fillId="0" borderId="12" xfId="0" applyFont="1" applyBorder="1" applyAlignment="1">
      <alignment horizontal="left" vertical="top" wrapText="1"/>
    </xf>
    <xf numFmtId="0" fontId="35" fillId="0" borderId="7" xfId="0" applyFont="1" applyBorder="1" applyAlignment="1">
      <alignment horizontal="left" vertical="top" wrapText="1"/>
    </xf>
    <xf numFmtId="1" fontId="35" fillId="2" borderId="7" xfId="0" applyNumberFormat="1"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1" fontId="35" fillId="2" borderId="13" xfId="0" applyNumberFormat="1"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4" fillId="0" borderId="24" xfId="0" applyFont="1" applyBorder="1" applyAlignment="1">
      <alignment vertical="top" wrapText="1"/>
    </xf>
    <xf numFmtId="0" fontId="34" fillId="0" borderId="25" xfId="0" applyFont="1" applyBorder="1" applyAlignment="1">
      <alignment vertical="top" wrapText="1"/>
    </xf>
    <xf numFmtId="0" fontId="5" fillId="2" borderId="7" xfId="0" applyFont="1" applyFill="1" applyBorder="1" applyAlignment="1">
      <alignment horizontal="justify"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7" xfId="0" applyFont="1" applyBorder="1" applyAlignment="1">
      <alignment horizontal="justify" vertical="top" wrapText="1"/>
    </xf>
    <xf numFmtId="0" fontId="3" fillId="0" borderId="4" xfId="0" applyFont="1" applyBorder="1" applyAlignment="1">
      <alignment horizont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4" fillId="2" borderId="7" xfId="0"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8"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xf numFmtId="1" fontId="5" fillId="0" borderId="8" xfId="0" applyNumberFormat="1" applyFont="1" applyFill="1" applyBorder="1" applyAlignment="1" applyProtection="1">
      <alignment horizontal="center" vertical="top" wrapText="1"/>
      <protection locked="0"/>
    </xf>
    <xf numFmtId="1" fontId="5" fillId="0" borderId="5" xfId="0" applyNumberFormat="1" applyFont="1" applyFill="1" applyBorder="1" applyAlignment="1" applyProtection="1">
      <alignment horizontal="center" vertical="top" wrapText="1"/>
      <protection locked="0"/>
    </xf>
    <xf numFmtId="0" fontId="5" fillId="0" borderId="8"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0" fontId="5" fillId="0" borderId="8"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2" fontId="5" fillId="0" borderId="8" xfId="0" applyNumberFormat="1" applyFont="1" applyFill="1" applyBorder="1" applyAlignment="1" applyProtection="1">
      <alignment horizontal="center" vertical="center" wrapText="1"/>
      <protection locked="0"/>
    </xf>
    <xf numFmtId="2" fontId="5" fillId="0" borderId="5" xfId="0" applyNumberFormat="1" applyFont="1" applyFill="1" applyBorder="1" applyAlignment="1" applyProtection="1">
      <alignment horizontal="center" vertical="center" wrapText="1"/>
      <protection locked="0"/>
    </xf>
    <xf numFmtId="0" fontId="13" fillId="0" borderId="12" xfId="0" applyFont="1" applyBorder="1" applyAlignment="1">
      <alignment horizontal="left" vertical="center"/>
    </xf>
    <xf numFmtId="0" fontId="13" fillId="0" borderId="7" xfId="0" applyFont="1" applyBorder="1" applyAlignment="1">
      <alignment horizontal="left" vertical="center"/>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13" fillId="0" borderId="12" xfId="0" applyFont="1" applyFill="1" applyBorder="1" applyAlignment="1">
      <alignment horizontal="left" vertical="center" wrapText="1"/>
    </xf>
    <xf numFmtId="0" fontId="13" fillId="0" borderId="7" xfId="0" applyFont="1" applyFill="1" applyBorder="1" applyAlignment="1">
      <alignment horizontal="left" vertical="center" wrapText="1"/>
    </xf>
    <xf numFmtId="1" fontId="12" fillId="0" borderId="26" xfId="0" applyNumberFormat="1" applyFont="1" applyFill="1" applyBorder="1" applyAlignment="1">
      <alignment horizontal="center" vertical="top" wrapText="1"/>
    </xf>
    <xf numFmtId="1" fontId="12" fillId="0" borderId="27" xfId="0" applyNumberFormat="1" applyFont="1" applyFill="1" applyBorder="1" applyAlignment="1">
      <alignment horizontal="center" vertical="top" wrapText="1"/>
    </xf>
    <xf numFmtId="1" fontId="12" fillId="0" borderId="8" xfId="0" applyNumberFormat="1" applyFont="1" applyFill="1" applyBorder="1" applyAlignment="1">
      <alignment horizontal="center" vertical="top" wrapText="1"/>
    </xf>
    <xf numFmtId="1" fontId="12" fillId="0" borderId="5" xfId="0" applyNumberFormat="1" applyFont="1" applyFill="1" applyBorder="1" applyAlignment="1">
      <alignment horizontal="center" vertical="top" wrapText="1"/>
    </xf>
    <xf numFmtId="0" fontId="39" fillId="0" borderId="1" xfId="0" applyFont="1" applyFill="1" applyBorder="1" applyAlignment="1">
      <alignment horizontal="right" vertical="center"/>
    </xf>
    <xf numFmtId="0" fontId="39" fillId="0" borderId="2" xfId="0" applyFont="1" applyFill="1" applyBorder="1" applyAlignment="1">
      <alignment horizontal="right" vertical="center"/>
    </xf>
    <xf numFmtId="0" fontId="39" fillId="0" borderId="19" xfId="0" applyFont="1" applyFill="1" applyBorder="1" applyAlignment="1">
      <alignment horizontal="right" vertical="center"/>
    </xf>
    <xf numFmtId="0" fontId="31" fillId="0" borderId="24" xfId="0" applyFont="1" applyFill="1" applyBorder="1" applyAlignment="1">
      <alignment horizontal="justify" vertical="center" wrapText="1"/>
    </xf>
    <xf numFmtId="0" fontId="31" fillId="0" borderId="25" xfId="0" applyFont="1" applyFill="1" applyBorder="1" applyAlignment="1">
      <alignment horizontal="justify" vertical="center" wrapTex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1" fontId="21" fillId="0" borderId="18" xfId="0" applyNumberFormat="1" applyFont="1" applyFill="1" applyBorder="1" applyAlignment="1">
      <alignment horizontal="left" vertical="top" wrapText="1"/>
    </xf>
    <xf numFmtId="1" fontId="21" fillId="0" borderId="2" xfId="0" applyNumberFormat="1" applyFont="1" applyFill="1" applyBorder="1" applyAlignment="1">
      <alignment horizontal="left" vertical="top" wrapText="1"/>
    </xf>
    <xf numFmtId="1" fontId="21" fillId="0" borderId="3" xfId="0" applyNumberFormat="1" applyFont="1" applyFill="1" applyBorder="1" applyAlignment="1">
      <alignment horizontal="left" vertical="top" wrapText="1"/>
    </xf>
    <xf numFmtId="1" fontId="20" fillId="0" borderId="8" xfId="0" applyNumberFormat="1" applyFont="1" applyFill="1" applyBorder="1" applyAlignment="1">
      <alignment horizontal="center" vertical="center" wrapText="1"/>
    </xf>
    <xf numFmtId="1" fontId="20" fillId="0" borderId="17" xfId="0" applyNumberFormat="1" applyFont="1" applyFill="1" applyBorder="1" applyAlignment="1">
      <alignment horizontal="center" vertical="center" wrapText="1"/>
    </xf>
    <xf numFmtId="1" fontId="20" fillId="0" borderId="5" xfId="0" applyNumberFormat="1" applyFont="1" applyFill="1" applyBorder="1" applyAlignment="1">
      <alignment horizontal="center" vertical="center" wrapText="1"/>
    </xf>
    <xf numFmtId="0" fontId="13" fillId="0" borderId="20" xfId="0" applyFont="1" applyBorder="1" applyAlignment="1">
      <alignment horizontal="left" vertical="center"/>
    </xf>
    <xf numFmtId="0" fontId="13" fillId="0" borderId="4" xfId="0" applyFont="1" applyBorder="1" applyAlignment="1">
      <alignment horizontal="left" vertical="center"/>
    </xf>
    <xf numFmtId="1" fontId="21" fillId="0" borderId="7" xfId="0" applyNumberFormat="1" applyFont="1" applyFill="1" applyBorder="1" applyAlignment="1">
      <alignment horizontal="left" vertical="top" wrapText="1"/>
    </xf>
    <xf numFmtId="1" fontId="21" fillId="0" borderId="13" xfId="0" applyNumberFormat="1" applyFont="1" applyFill="1" applyBorder="1" applyAlignment="1">
      <alignment horizontal="left" vertical="top" wrapText="1"/>
    </xf>
    <xf numFmtId="0" fontId="13" fillId="0" borderId="7" xfId="0" applyFont="1" applyFill="1" applyBorder="1" applyAlignment="1">
      <alignment horizontal="right" vertical="center" wrapText="1"/>
    </xf>
    <xf numFmtId="0" fontId="13" fillId="0" borderId="13" xfId="0" applyFont="1" applyFill="1" applyBorder="1" applyAlignment="1">
      <alignment horizontal="right" vertical="center" wrapText="1"/>
    </xf>
    <xf numFmtId="0" fontId="13" fillId="0" borderId="12" xfId="0" applyFont="1" applyBorder="1" applyAlignment="1">
      <alignment vertical="center"/>
    </xf>
    <xf numFmtId="0" fontId="13" fillId="0" borderId="7" xfId="0" applyFont="1" applyBorder="1" applyAlignment="1">
      <alignment vertical="center"/>
    </xf>
    <xf numFmtId="0" fontId="21" fillId="0" borderId="18" xfId="0" applyFont="1" applyBorder="1" applyAlignment="1">
      <alignment horizontal="left" vertical="top" wrapText="1"/>
    </xf>
    <xf numFmtId="0" fontId="21" fillId="0" borderId="2" xfId="0" applyFont="1" applyBorder="1" applyAlignment="1">
      <alignment horizontal="left" vertical="top" wrapText="1"/>
    </xf>
    <xf numFmtId="0" fontId="21" fillId="0" borderId="2" xfId="0" applyFont="1" applyBorder="1" applyAlignment="1">
      <alignment horizontal="right" vertical="top" wrapText="1"/>
    </xf>
    <xf numFmtId="0" fontId="21" fillId="0" borderId="19" xfId="0" applyFont="1" applyBorder="1" applyAlignment="1">
      <alignment horizontal="right" vertical="top" wrapText="1"/>
    </xf>
    <xf numFmtId="1" fontId="13" fillId="0" borderId="18" xfId="0" applyNumberFormat="1" applyFont="1" applyFill="1" applyBorder="1" applyAlignment="1">
      <alignment horizontal="left" vertical="top" wrapText="1"/>
    </xf>
    <xf numFmtId="1" fontId="13" fillId="0" borderId="2" xfId="0" applyNumberFormat="1" applyFont="1" applyFill="1" applyBorder="1" applyAlignment="1">
      <alignment horizontal="left" vertical="top" wrapText="1"/>
    </xf>
    <xf numFmtId="1" fontId="13" fillId="0" borderId="19" xfId="0" applyNumberFormat="1"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19" xfId="0" applyFont="1" applyFill="1" applyBorder="1" applyAlignment="1">
      <alignment horizontal="left" vertical="top" wrapText="1"/>
    </xf>
  </cellXfs>
  <cellStyles count="5">
    <cellStyle name="Bad" xfId="4" builtinId="27"/>
    <cellStyle name="Comma 2" xfId="1"/>
    <cellStyle name="Good" xfId="3" builtinId="26"/>
    <cellStyle name="Normal" xfId="0" builtinId="0"/>
    <cellStyle name="Normal 2" xfId="2"/>
  </cellStyles>
  <dxfs count="0"/>
  <tableStyles count="0" defaultTableStyle="TableStyleMedium9" defaultPivotStyle="PivotStyleLight16"/>
  <colors>
    <mruColors>
      <color rgb="FF0000FF"/>
      <color rgb="FF00FFFF"/>
      <color rgb="FF663300"/>
      <color rgb="FF009900"/>
      <color rgb="FFFF00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F16"/>
  <sheetViews>
    <sheetView view="pageBreakPreview" zoomScale="70" zoomScaleSheetLayoutView="70" workbookViewId="0">
      <selection activeCell="P9" sqref="P9"/>
    </sheetView>
  </sheetViews>
  <sheetFormatPr defaultRowHeight="20.25"/>
  <cols>
    <col min="1" max="1" width="8.5703125" style="171" customWidth="1"/>
    <col min="2" max="2" width="39.5703125" style="171" customWidth="1"/>
    <col min="3" max="3" width="22.140625" style="171" customWidth="1"/>
    <col min="4" max="5" width="23.140625" style="171" customWidth="1"/>
    <col min="6" max="6" width="36.5703125" style="171" customWidth="1"/>
    <col min="7" max="16384" width="9.140625" style="171"/>
  </cols>
  <sheetData>
    <row r="1" spans="1:6" ht="30" customHeight="1">
      <c r="A1" s="314" t="s">
        <v>511</v>
      </c>
      <c r="B1" s="315"/>
      <c r="C1" s="315"/>
      <c r="D1" s="315"/>
      <c r="E1" s="315"/>
      <c r="F1" s="316"/>
    </row>
    <row r="2" spans="1:6" ht="64.5" customHeight="1">
      <c r="A2" s="172" t="s">
        <v>2</v>
      </c>
      <c r="B2" s="173" t="s">
        <v>5</v>
      </c>
      <c r="C2" s="173" t="s">
        <v>63</v>
      </c>
      <c r="D2" s="173" t="s">
        <v>100</v>
      </c>
      <c r="E2" s="173" t="s">
        <v>265</v>
      </c>
      <c r="F2" s="174" t="s">
        <v>279</v>
      </c>
    </row>
    <row r="3" spans="1:6" s="175" customFormat="1" ht="26.25" customHeight="1">
      <c r="A3" s="183">
        <v>1</v>
      </c>
      <c r="B3" s="181" t="s">
        <v>53</v>
      </c>
      <c r="C3" s="182">
        <v>1</v>
      </c>
      <c r="D3" s="182">
        <f>'Andaman &amp; Nicobar Islands'!D5</f>
        <v>2</v>
      </c>
      <c r="E3" s="182">
        <f>'Andaman &amp; Nicobar Islands'!E5</f>
        <v>1000</v>
      </c>
      <c r="F3" s="184">
        <v>1000</v>
      </c>
    </row>
    <row r="4" spans="1:6" s="176" customFormat="1" ht="25.5" customHeight="1">
      <c r="A4" s="183">
        <v>2</v>
      </c>
      <c r="B4" s="181" t="s">
        <v>54</v>
      </c>
      <c r="C4" s="182">
        <v>25</v>
      </c>
      <c r="D4" s="182">
        <f>'Arunachal Pradesh'!D29</f>
        <v>935.22</v>
      </c>
      <c r="E4" s="182">
        <f>'Arunachal Pradesh'!E29</f>
        <v>8735.9500000000007</v>
      </c>
      <c r="F4" s="184">
        <f>'Arunachal Pradesh'!F29</f>
        <v>10825.81</v>
      </c>
    </row>
    <row r="5" spans="1:6" s="176" customFormat="1" ht="26.25" customHeight="1">
      <c r="A5" s="183">
        <v>3</v>
      </c>
      <c r="B5" s="181" t="s">
        <v>55</v>
      </c>
      <c r="C5" s="182">
        <v>19</v>
      </c>
      <c r="D5" s="182">
        <f>'Assam '!D24</f>
        <v>478.53</v>
      </c>
      <c r="E5" s="182">
        <f>'Assam '!E24</f>
        <v>9788.8799999999992</v>
      </c>
      <c r="F5" s="184">
        <f>'Assam '!F24</f>
        <v>15730.608000000002</v>
      </c>
    </row>
    <row r="6" spans="1:6" s="175" customFormat="1" ht="25.5" customHeight="1">
      <c r="A6" s="183">
        <v>4</v>
      </c>
      <c r="B6" s="181" t="s">
        <v>75</v>
      </c>
      <c r="C6" s="182">
        <v>4</v>
      </c>
      <c r="D6" s="182">
        <f>'Himachal Pradesh'!D8</f>
        <v>320</v>
      </c>
      <c r="E6" s="182">
        <f>'Himachal Pradesh'!E8</f>
        <v>3200</v>
      </c>
      <c r="F6" s="184">
        <v>3200</v>
      </c>
    </row>
    <row r="7" spans="1:6" s="175" customFormat="1" ht="25.5" customHeight="1">
      <c r="A7" s="183">
        <v>5</v>
      </c>
      <c r="B7" s="181" t="s">
        <v>56</v>
      </c>
      <c r="C7" s="182">
        <v>6</v>
      </c>
      <c r="D7" s="182">
        <f>'Jammu &amp; Kashmir'!D10</f>
        <v>480</v>
      </c>
      <c r="E7" s="182">
        <f>'Jammu &amp; Kashmir'!E10</f>
        <v>4500</v>
      </c>
      <c r="F7" s="184">
        <v>5140</v>
      </c>
    </row>
    <row r="8" spans="1:6" s="176" customFormat="1" ht="25.5" customHeight="1">
      <c r="A8" s="183">
        <v>6</v>
      </c>
      <c r="B8" s="181" t="s">
        <v>48</v>
      </c>
      <c r="C8" s="182">
        <v>18</v>
      </c>
      <c r="D8" s="182">
        <f>Manipur!D23</f>
        <v>1544.9110000000001</v>
      </c>
      <c r="E8" s="182">
        <f>Manipur!E23</f>
        <v>12372.34</v>
      </c>
      <c r="F8" s="184">
        <v>12224</v>
      </c>
    </row>
    <row r="9" spans="1:6" s="176" customFormat="1" ht="26.25" customHeight="1">
      <c r="A9" s="183">
        <v>7</v>
      </c>
      <c r="B9" s="181" t="s">
        <v>57</v>
      </c>
      <c r="C9" s="182">
        <v>11</v>
      </c>
      <c r="D9" s="225">
        <f>Meghalaya!D17</f>
        <v>812.8599999999999</v>
      </c>
      <c r="E9" s="225">
        <f>Meghalaya!E17</f>
        <v>3841.1899999999996</v>
      </c>
      <c r="F9" s="184">
        <v>3841</v>
      </c>
    </row>
    <row r="10" spans="1:6" s="176" customFormat="1" ht="24" customHeight="1">
      <c r="A10" s="183">
        <v>8</v>
      </c>
      <c r="B10" s="181" t="s">
        <v>58</v>
      </c>
      <c r="C10" s="182">
        <v>4</v>
      </c>
      <c r="D10" s="182">
        <f>Mizoram!D9</f>
        <v>472</v>
      </c>
      <c r="E10" s="182">
        <f>Mizoram!E9</f>
        <v>5164.04</v>
      </c>
      <c r="F10" s="184">
        <v>6104.01</v>
      </c>
    </row>
    <row r="11" spans="1:6" s="176" customFormat="1" ht="25.5" customHeight="1">
      <c r="A11" s="183">
        <v>9</v>
      </c>
      <c r="B11" s="181" t="s">
        <v>50</v>
      </c>
      <c r="C11" s="182">
        <v>8</v>
      </c>
      <c r="D11" s="225">
        <f>Nagaland!D12</f>
        <v>344.86</v>
      </c>
      <c r="E11" s="182">
        <f>Nagaland!E12</f>
        <v>5639.11</v>
      </c>
      <c r="F11" s="274">
        <f>Nagaland!F12</f>
        <v>6971.35</v>
      </c>
    </row>
    <row r="12" spans="1:6" s="176" customFormat="1" ht="24" customHeight="1">
      <c r="A12" s="183">
        <v>10</v>
      </c>
      <c r="B12" s="181" t="s">
        <v>59</v>
      </c>
      <c r="C12" s="182">
        <v>10</v>
      </c>
      <c r="D12" s="225">
        <f>Sikkim!D14</f>
        <v>577</v>
      </c>
      <c r="E12" s="182">
        <f>Sikkim!E14</f>
        <v>5216</v>
      </c>
      <c r="F12" s="184">
        <v>3366</v>
      </c>
    </row>
    <row r="13" spans="1:6" s="176" customFormat="1" ht="25.5" customHeight="1">
      <c r="A13" s="183">
        <v>11</v>
      </c>
      <c r="B13" s="181" t="s">
        <v>60</v>
      </c>
      <c r="C13" s="182">
        <v>6</v>
      </c>
      <c r="D13" s="182">
        <f>Tripura!D10</f>
        <v>641.072</v>
      </c>
      <c r="E13" s="182">
        <f>Tripura!E10</f>
        <v>4834.8899999999994</v>
      </c>
      <c r="F13" s="184">
        <f>Tripura!F10</f>
        <v>5534.34</v>
      </c>
    </row>
    <row r="14" spans="1:6" s="177" customFormat="1" ht="24" customHeight="1">
      <c r="A14" s="183">
        <v>12</v>
      </c>
      <c r="B14" s="181" t="s">
        <v>61</v>
      </c>
      <c r="C14" s="182">
        <v>12</v>
      </c>
      <c r="D14" s="182">
        <f>Uttarakhand!D25</f>
        <v>895.95</v>
      </c>
      <c r="E14" s="182">
        <f>Uttarakhand!E25</f>
        <v>9221.49</v>
      </c>
      <c r="F14" s="184">
        <f>Uttarakhand!E25</f>
        <v>9221.49</v>
      </c>
    </row>
    <row r="15" spans="1:6" s="177" customFormat="1" ht="23.25" customHeight="1">
      <c r="A15" s="183">
        <v>13</v>
      </c>
      <c r="B15" s="181" t="s">
        <v>62</v>
      </c>
      <c r="C15" s="182">
        <v>3</v>
      </c>
      <c r="D15" s="182">
        <f>'WEST BENGAL'!D7</f>
        <v>432.5</v>
      </c>
      <c r="E15" s="182">
        <f>'WEST BENGAL'!E7</f>
        <v>6290</v>
      </c>
      <c r="F15" s="184">
        <v>6290</v>
      </c>
    </row>
    <row r="16" spans="1:6" ht="30" customHeight="1" thickBot="1">
      <c r="A16" s="317" t="s">
        <v>11</v>
      </c>
      <c r="B16" s="318"/>
      <c r="C16" s="178">
        <f>SUM(C3:C15)</f>
        <v>127</v>
      </c>
      <c r="D16" s="179">
        <f>SUM(D3:D15)</f>
        <v>7936.9029999999993</v>
      </c>
      <c r="E16" s="179">
        <f>SUM(E3:E15)</f>
        <v>79803.89</v>
      </c>
      <c r="F16" s="180">
        <f>SUM(F3:F15)</f>
        <v>89448.608000000007</v>
      </c>
    </row>
  </sheetData>
  <mergeCells count="2">
    <mergeCell ref="A1:F1"/>
    <mergeCell ref="A16:B16"/>
  </mergeCells>
  <printOptions horizontalCentered="1"/>
  <pageMargins left="0.17" right="0.17" top="1.05" bottom="0.75" header="0.31496062992126" footer="0.31496062992126"/>
  <pageSetup paperSize="9" scale="90" orientation="landscape" verticalDpi="4294967293" r:id="rId1"/>
</worksheet>
</file>

<file path=xl/worksheets/sheet10.xml><?xml version="1.0" encoding="utf-8"?>
<worksheet xmlns="http://schemas.openxmlformats.org/spreadsheetml/2006/main" xmlns:r="http://schemas.openxmlformats.org/officeDocument/2006/relationships">
  <sheetPr>
    <tabColor rgb="FFFF0000"/>
  </sheetPr>
  <dimension ref="A1:I10"/>
  <sheetViews>
    <sheetView view="pageBreakPreview" zoomScale="115" zoomScaleSheetLayoutView="115" workbookViewId="0">
      <selection sqref="A1:XFD1"/>
    </sheetView>
  </sheetViews>
  <sheetFormatPr defaultRowHeight="15.75"/>
  <cols>
    <col min="1" max="1" width="7.5703125" style="36" customWidth="1"/>
    <col min="2" max="2" width="6.85546875" style="36" customWidth="1"/>
    <col min="3" max="3" width="18.7109375" style="36" customWidth="1"/>
    <col min="4" max="4" width="11.5703125" style="36" customWidth="1"/>
    <col min="5" max="5" width="14.42578125" style="36" customWidth="1"/>
    <col min="6" max="6" width="16.28515625" style="36" customWidth="1"/>
    <col min="7" max="7" width="12.5703125" style="36" customWidth="1"/>
    <col min="8" max="8" width="14.85546875" style="36" customWidth="1"/>
    <col min="9" max="9" width="70.140625" style="36" customWidth="1"/>
    <col min="10" max="16384" width="9.140625" style="36"/>
  </cols>
  <sheetData>
    <row r="1" spans="1:9" s="40" customFormat="1" ht="29.25" customHeight="1">
      <c r="A1" s="319" t="s">
        <v>512</v>
      </c>
      <c r="B1" s="320"/>
      <c r="C1" s="320"/>
      <c r="D1" s="320"/>
      <c r="E1" s="320"/>
      <c r="F1" s="320"/>
      <c r="G1" s="320"/>
      <c r="H1" s="321"/>
    </row>
    <row r="2" spans="1:9">
      <c r="A2" s="387" t="s">
        <v>178</v>
      </c>
      <c r="B2" s="388"/>
      <c r="C2" s="388"/>
      <c r="D2" s="388"/>
      <c r="E2" s="388"/>
      <c r="F2" s="388"/>
      <c r="G2" s="388"/>
      <c r="H2" s="388"/>
      <c r="I2" s="120" t="s">
        <v>284</v>
      </c>
    </row>
    <row r="3" spans="1:9" ht="63">
      <c r="A3" s="121" t="s">
        <v>18</v>
      </c>
      <c r="B3" s="54" t="s">
        <v>3</v>
      </c>
      <c r="C3" s="54" t="s">
        <v>4</v>
      </c>
      <c r="D3" s="55" t="s">
        <v>13</v>
      </c>
      <c r="E3" s="55" t="s">
        <v>285</v>
      </c>
      <c r="F3" s="55" t="s">
        <v>280</v>
      </c>
      <c r="G3" s="55" t="s">
        <v>286</v>
      </c>
      <c r="H3" s="55" t="s">
        <v>276</v>
      </c>
      <c r="I3" s="122" t="s">
        <v>19</v>
      </c>
    </row>
    <row r="4" spans="1:9">
      <c r="A4" s="381" t="s">
        <v>179</v>
      </c>
      <c r="B4" s="382"/>
      <c r="C4" s="383"/>
      <c r="D4" s="389"/>
      <c r="E4" s="389"/>
      <c r="F4" s="389"/>
      <c r="G4" s="389"/>
      <c r="H4" s="389"/>
      <c r="I4" s="390"/>
    </row>
    <row r="5" spans="1:9" ht="94.5">
      <c r="A5" s="123">
        <v>1</v>
      </c>
      <c r="B5" s="384">
        <v>54</v>
      </c>
      <c r="C5" s="101" t="s">
        <v>180</v>
      </c>
      <c r="D5" s="60">
        <v>117</v>
      </c>
      <c r="E5" s="124">
        <v>1283.02</v>
      </c>
      <c r="F5" s="124">
        <v>1898.67</v>
      </c>
      <c r="G5" s="125" t="s">
        <v>161</v>
      </c>
      <c r="H5" s="125" t="s">
        <v>161</v>
      </c>
      <c r="I5" s="196" t="s">
        <v>373</v>
      </c>
    </row>
    <row r="6" spans="1:9" ht="94.5">
      <c r="A6" s="123">
        <v>2</v>
      </c>
      <c r="B6" s="385"/>
      <c r="C6" s="100" t="s">
        <v>181</v>
      </c>
      <c r="D6" s="60">
        <v>125</v>
      </c>
      <c r="E6" s="124">
        <v>1530.09</v>
      </c>
      <c r="F6" s="124">
        <v>2213.5</v>
      </c>
      <c r="G6" s="125" t="s">
        <v>161</v>
      </c>
      <c r="H6" s="125" t="s">
        <v>161</v>
      </c>
      <c r="I6" s="196" t="s">
        <v>373</v>
      </c>
    </row>
    <row r="7" spans="1:9" ht="94.5">
      <c r="A7" s="123">
        <v>3</v>
      </c>
      <c r="B7" s="386"/>
      <c r="C7" s="100" t="s">
        <v>182</v>
      </c>
      <c r="D7" s="60">
        <v>130</v>
      </c>
      <c r="E7" s="124">
        <v>1350.93</v>
      </c>
      <c r="F7" s="124">
        <v>1991.84</v>
      </c>
      <c r="G7" s="125" t="s">
        <v>161</v>
      </c>
      <c r="H7" s="125" t="s">
        <v>161</v>
      </c>
      <c r="I7" s="196" t="s">
        <v>373</v>
      </c>
    </row>
    <row r="8" spans="1:9" ht="94.5">
      <c r="A8" s="123">
        <v>4</v>
      </c>
      <c r="B8" s="219" t="s">
        <v>375</v>
      </c>
      <c r="C8" s="220" t="s">
        <v>374</v>
      </c>
      <c r="D8" s="60">
        <v>100</v>
      </c>
      <c r="E8" s="124">
        <v>1000</v>
      </c>
      <c r="F8" s="124">
        <v>1000</v>
      </c>
      <c r="G8" s="141" t="s">
        <v>161</v>
      </c>
      <c r="H8" s="141" t="s">
        <v>161</v>
      </c>
      <c r="I8" s="221" t="s">
        <v>376</v>
      </c>
    </row>
    <row r="9" spans="1:9">
      <c r="A9" s="126"/>
      <c r="B9" s="127"/>
      <c r="C9" s="128" t="s">
        <v>11</v>
      </c>
      <c r="D9" s="129">
        <f>SUM(D5:D8)</f>
        <v>472</v>
      </c>
      <c r="E9" s="129">
        <f>SUM(E5:E8)</f>
        <v>5164.04</v>
      </c>
      <c r="F9" s="129">
        <f>SUM(F5:F8)</f>
        <v>7104.01</v>
      </c>
      <c r="G9" s="127"/>
      <c r="H9" s="127"/>
      <c r="I9" s="130"/>
    </row>
    <row r="10" spans="1:9" ht="18.75" customHeight="1" thickBot="1">
      <c r="A10" s="378" t="s">
        <v>268</v>
      </c>
      <c r="B10" s="379"/>
      <c r="C10" s="379"/>
      <c r="D10" s="379"/>
      <c r="E10" s="379"/>
      <c r="F10" s="379"/>
      <c r="G10" s="379"/>
      <c r="H10" s="379"/>
      <c r="I10" s="380"/>
    </row>
  </sheetData>
  <mergeCells count="6">
    <mergeCell ref="A10:I10"/>
    <mergeCell ref="A4:C4"/>
    <mergeCell ref="B5:B7"/>
    <mergeCell ref="A2:H2"/>
    <mergeCell ref="D4:I4"/>
    <mergeCell ref="A1:H1"/>
  </mergeCells>
  <pageMargins left="0.17" right="0.21" top="0.75" bottom="0.75" header="0.3" footer="0.3"/>
  <pageSetup paperSize="9" scale="80" orientation="landscape" verticalDpi="0" r:id="rId1"/>
</worksheet>
</file>

<file path=xl/worksheets/sheet11.xml><?xml version="1.0" encoding="utf-8"?>
<worksheet xmlns="http://schemas.openxmlformats.org/spreadsheetml/2006/main" xmlns:r="http://schemas.openxmlformats.org/officeDocument/2006/relationships">
  <sheetPr>
    <tabColor rgb="FFFF0000"/>
  </sheetPr>
  <dimension ref="A1:H12"/>
  <sheetViews>
    <sheetView view="pageBreakPreview" zoomScale="110" zoomScaleSheetLayoutView="110" workbookViewId="0">
      <selection sqref="A1:XFD1"/>
    </sheetView>
  </sheetViews>
  <sheetFormatPr defaultRowHeight="15.75"/>
  <cols>
    <col min="1" max="1" width="5.7109375" style="119" customWidth="1"/>
    <col min="2" max="2" width="7.140625" style="119" customWidth="1"/>
    <col min="3" max="3" width="27.7109375" style="91" customWidth="1"/>
    <col min="4" max="4" width="9.5703125" style="311" customWidth="1"/>
    <col min="5" max="5" width="12.42578125" style="108" customWidth="1"/>
    <col min="6" max="6" width="15.7109375" style="108" customWidth="1"/>
    <col min="7" max="7" width="14.42578125" style="108" customWidth="1"/>
    <col min="8" max="8" width="64.42578125" style="108" customWidth="1"/>
    <col min="9" max="229" width="9.140625" style="111"/>
    <col min="230" max="230" width="7.28515625" style="111" customWidth="1"/>
    <col min="231" max="231" width="10.42578125" style="111" customWidth="1"/>
    <col min="232" max="232" width="32.7109375" style="111" customWidth="1"/>
    <col min="233" max="233" width="0" style="111" hidden="1" customWidth="1"/>
    <col min="234" max="234" width="11.42578125" style="111" customWidth="1"/>
    <col min="235" max="235" width="0" style="111" hidden="1" customWidth="1"/>
    <col min="236" max="238" width="16.28515625" style="111" customWidth="1"/>
    <col min="239" max="239" width="40.140625" style="111" customWidth="1"/>
    <col min="240" max="240" width="13.42578125" style="111" customWidth="1"/>
    <col min="241" max="485" width="9.140625" style="111"/>
    <col min="486" max="486" width="7.28515625" style="111" customWidth="1"/>
    <col min="487" max="487" width="10.42578125" style="111" customWidth="1"/>
    <col min="488" max="488" width="32.7109375" style="111" customWidth="1"/>
    <col min="489" max="489" width="0" style="111" hidden="1" customWidth="1"/>
    <col min="490" max="490" width="11.42578125" style="111" customWidth="1"/>
    <col min="491" max="491" width="0" style="111" hidden="1" customWidth="1"/>
    <col min="492" max="494" width="16.28515625" style="111" customWidth="1"/>
    <col min="495" max="495" width="40.140625" style="111" customWidth="1"/>
    <col min="496" max="496" width="13.42578125" style="111" customWidth="1"/>
    <col min="497" max="741" width="9.140625" style="111"/>
    <col min="742" max="742" width="7.28515625" style="111" customWidth="1"/>
    <col min="743" max="743" width="10.42578125" style="111" customWidth="1"/>
    <col min="744" max="744" width="32.7109375" style="111" customWidth="1"/>
    <col min="745" max="745" width="0" style="111" hidden="1" customWidth="1"/>
    <col min="746" max="746" width="11.42578125" style="111" customWidth="1"/>
    <col min="747" max="747" width="0" style="111" hidden="1" customWidth="1"/>
    <col min="748" max="750" width="16.28515625" style="111" customWidth="1"/>
    <col min="751" max="751" width="40.140625" style="111" customWidth="1"/>
    <col min="752" max="752" width="13.42578125" style="111" customWidth="1"/>
    <col min="753" max="997" width="9.140625" style="111"/>
    <col min="998" max="998" width="7.28515625" style="111" customWidth="1"/>
    <col min="999" max="999" width="10.42578125" style="111" customWidth="1"/>
    <col min="1000" max="1000" width="32.7109375" style="111" customWidth="1"/>
    <col min="1001" max="1001" width="0" style="111" hidden="1" customWidth="1"/>
    <col min="1002" max="1002" width="11.42578125" style="111" customWidth="1"/>
    <col min="1003" max="1003" width="0" style="111" hidden="1" customWidth="1"/>
    <col min="1004" max="1006" width="16.28515625" style="111" customWidth="1"/>
    <col min="1007" max="1007" width="40.140625" style="111" customWidth="1"/>
    <col min="1008" max="1008" width="13.42578125" style="111" customWidth="1"/>
    <col min="1009" max="1253" width="9.140625" style="111"/>
    <col min="1254" max="1254" width="7.28515625" style="111" customWidth="1"/>
    <col min="1255" max="1255" width="10.42578125" style="111" customWidth="1"/>
    <col min="1256" max="1256" width="32.7109375" style="111" customWidth="1"/>
    <col min="1257" max="1257" width="0" style="111" hidden="1" customWidth="1"/>
    <col min="1258" max="1258" width="11.42578125" style="111" customWidth="1"/>
    <col min="1259" max="1259" width="0" style="111" hidden="1" customWidth="1"/>
    <col min="1260" max="1262" width="16.28515625" style="111" customWidth="1"/>
    <col min="1263" max="1263" width="40.140625" style="111" customWidth="1"/>
    <col min="1264" max="1264" width="13.42578125" style="111" customWidth="1"/>
    <col min="1265" max="1509" width="9.140625" style="111"/>
    <col min="1510" max="1510" width="7.28515625" style="111" customWidth="1"/>
    <col min="1511" max="1511" width="10.42578125" style="111" customWidth="1"/>
    <col min="1512" max="1512" width="32.7109375" style="111" customWidth="1"/>
    <col min="1513" max="1513" width="0" style="111" hidden="1" customWidth="1"/>
    <col min="1514" max="1514" width="11.42578125" style="111" customWidth="1"/>
    <col min="1515" max="1515" width="0" style="111" hidden="1" customWidth="1"/>
    <col min="1516" max="1518" width="16.28515625" style="111" customWidth="1"/>
    <col min="1519" max="1519" width="40.140625" style="111" customWidth="1"/>
    <col min="1520" max="1520" width="13.42578125" style="111" customWidth="1"/>
    <col min="1521" max="1765" width="9.140625" style="111"/>
    <col min="1766" max="1766" width="7.28515625" style="111" customWidth="1"/>
    <col min="1767" max="1767" width="10.42578125" style="111" customWidth="1"/>
    <col min="1768" max="1768" width="32.7109375" style="111" customWidth="1"/>
    <col min="1769" max="1769" width="0" style="111" hidden="1" customWidth="1"/>
    <col min="1770" max="1770" width="11.42578125" style="111" customWidth="1"/>
    <col min="1771" max="1771" width="0" style="111" hidden="1" customWidth="1"/>
    <col min="1772" max="1774" width="16.28515625" style="111" customWidth="1"/>
    <col min="1775" max="1775" width="40.140625" style="111" customWidth="1"/>
    <col min="1776" max="1776" width="13.42578125" style="111" customWidth="1"/>
    <col min="1777" max="2021" width="9.140625" style="111"/>
    <col min="2022" max="2022" width="7.28515625" style="111" customWidth="1"/>
    <col min="2023" max="2023" width="10.42578125" style="111" customWidth="1"/>
    <col min="2024" max="2024" width="32.7109375" style="111" customWidth="1"/>
    <col min="2025" max="2025" width="0" style="111" hidden="1" customWidth="1"/>
    <col min="2026" max="2026" width="11.42578125" style="111" customWidth="1"/>
    <col min="2027" max="2027" width="0" style="111" hidden="1" customWidth="1"/>
    <col min="2028" max="2030" width="16.28515625" style="111" customWidth="1"/>
    <col min="2031" max="2031" width="40.140625" style="111" customWidth="1"/>
    <col min="2032" max="2032" width="13.42578125" style="111" customWidth="1"/>
    <col min="2033" max="2277" width="9.140625" style="111"/>
    <col min="2278" max="2278" width="7.28515625" style="111" customWidth="1"/>
    <col min="2279" max="2279" width="10.42578125" style="111" customWidth="1"/>
    <col min="2280" max="2280" width="32.7109375" style="111" customWidth="1"/>
    <col min="2281" max="2281" width="0" style="111" hidden="1" customWidth="1"/>
    <col min="2282" max="2282" width="11.42578125" style="111" customWidth="1"/>
    <col min="2283" max="2283" width="0" style="111" hidden="1" customWidth="1"/>
    <col min="2284" max="2286" width="16.28515625" style="111" customWidth="1"/>
    <col min="2287" max="2287" width="40.140625" style="111" customWidth="1"/>
    <col min="2288" max="2288" width="13.42578125" style="111" customWidth="1"/>
    <col min="2289" max="2533" width="9.140625" style="111"/>
    <col min="2534" max="2534" width="7.28515625" style="111" customWidth="1"/>
    <col min="2535" max="2535" width="10.42578125" style="111" customWidth="1"/>
    <col min="2536" max="2536" width="32.7109375" style="111" customWidth="1"/>
    <col min="2537" max="2537" width="0" style="111" hidden="1" customWidth="1"/>
    <col min="2538" max="2538" width="11.42578125" style="111" customWidth="1"/>
    <col min="2539" max="2539" width="0" style="111" hidden="1" customWidth="1"/>
    <col min="2540" max="2542" width="16.28515625" style="111" customWidth="1"/>
    <col min="2543" max="2543" width="40.140625" style="111" customWidth="1"/>
    <col min="2544" max="2544" width="13.42578125" style="111" customWidth="1"/>
    <col min="2545" max="2789" width="9.140625" style="111"/>
    <col min="2790" max="2790" width="7.28515625" style="111" customWidth="1"/>
    <col min="2791" max="2791" width="10.42578125" style="111" customWidth="1"/>
    <col min="2792" max="2792" width="32.7109375" style="111" customWidth="1"/>
    <col min="2793" max="2793" width="0" style="111" hidden="1" customWidth="1"/>
    <col min="2794" max="2794" width="11.42578125" style="111" customWidth="1"/>
    <col min="2795" max="2795" width="0" style="111" hidden="1" customWidth="1"/>
    <col min="2796" max="2798" width="16.28515625" style="111" customWidth="1"/>
    <col min="2799" max="2799" width="40.140625" style="111" customWidth="1"/>
    <col min="2800" max="2800" width="13.42578125" style="111" customWidth="1"/>
    <col min="2801" max="3045" width="9.140625" style="111"/>
    <col min="3046" max="3046" width="7.28515625" style="111" customWidth="1"/>
    <col min="3047" max="3047" width="10.42578125" style="111" customWidth="1"/>
    <col min="3048" max="3048" width="32.7109375" style="111" customWidth="1"/>
    <col min="3049" max="3049" width="0" style="111" hidden="1" customWidth="1"/>
    <col min="3050" max="3050" width="11.42578125" style="111" customWidth="1"/>
    <col min="3051" max="3051" width="0" style="111" hidden="1" customWidth="1"/>
    <col min="3052" max="3054" width="16.28515625" style="111" customWidth="1"/>
    <col min="3055" max="3055" width="40.140625" style="111" customWidth="1"/>
    <col min="3056" max="3056" width="13.42578125" style="111" customWidth="1"/>
    <col min="3057" max="3301" width="9.140625" style="111"/>
    <col min="3302" max="3302" width="7.28515625" style="111" customWidth="1"/>
    <col min="3303" max="3303" width="10.42578125" style="111" customWidth="1"/>
    <col min="3304" max="3304" width="32.7109375" style="111" customWidth="1"/>
    <col min="3305" max="3305" width="0" style="111" hidden="1" customWidth="1"/>
    <col min="3306" max="3306" width="11.42578125" style="111" customWidth="1"/>
    <col min="3307" max="3307" width="0" style="111" hidden="1" customWidth="1"/>
    <col min="3308" max="3310" width="16.28515625" style="111" customWidth="1"/>
    <col min="3311" max="3311" width="40.140625" style="111" customWidth="1"/>
    <col min="3312" max="3312" width="13.42578125" style="111" customWidth="1"/>
    <col min="3313" max="3557" width="9.140625" style="111"/>
    <col min="3558" max="3558" width="7.28515625" style="111" customWidth="1"/>
    <col min="3559" max="3559" width="10.42578125" style="111" customWidth="1"/>
    <col min="3560" max="3560" width="32.7109375" style="111" customWidth="1"/>
    <col min="3561" max="3561" width="0" style="111" hidden="1" customWidth="1"/>
    <col min="3562" max="3562" width="11.42578125" style="111" customWidth="1"/>
    <col min="3563" max="3563" width="0" style="111" hidden="1" customWidth="1"/>
    <col min="3564" max="3566" width="16.28515625" style="111" customWidth="1"/>
    <col min="3567" max="3567" width="40.140625" style="111" customWidth="1"/>
    <col min="3568" max="3568" width="13.42578125" style="111" customWidth="1"/>
    <col min="3569" max="3813" width="9.140625" style="111"/>
    <col min="3814" max="3814" width="7.28515625" style="111" customWidth="1"/>
    <col min="3815" max="3815" width="10.42578125" style="111" customWidth="1"/>
    <col min="3816" max="3816" width="32.7109375" style="111" customWidth="1"/>
    <col min="3817" max="3817" width="0" style="111" hidden="1" customWidth="1"/>
    <col min="3818" max="3818" width="11.42578125" style="111" customWidth="1"/>
    <col min="3819" max="3819" width="0" style="111" hidden="1" customWidth="1"/>
    <col min="3820" max="3822" width="16.28515625" style="111" customWidth="1"/>
    <col min="3823" max="3823" width="40.140625" style="111" customWidth="1"/>
    <col min="3824" max="3824" width="13.42578125" style="111" customWidth="1"/>
    <col min="3825" max="4069" width="9.140625" style="111"/>
    <col min="4070" max="4070" width="7.28515625" style="111" customWidth="1"/>
    <col min="4071" max="4071" width="10.42578125" style="111" customWidth="1"/>
    <col min="4072" max="4072" width="32.7109375" style="111" customWidth="1"/>
    <col min="4073" max="4073" width="0" style="111" hidden="1" customWidth="1"/>
    <col min="4074" max="4074" width="11.42578125" style="111" customWidth="1"/>
    <col min="4075" max="4075" width="0" style="111" hidden="1" customWidth="1"/>
    <col min="4076" max="4078" width="16.28515625" style="111" customWidth="1"/>
    <col min="4079" max="4079" width="40.140625" style="111" customWidth="1"/>
    <col min="4080" max="4080" width="13.42578125" style="111" customWidth="1"/>
    <col min="4081" max="4325" width="9.140625" style="111"/>
    <col min="4326" max="4326" width="7.28515625" style="111" customWidth="1"/>
    <col min="4327" max="4327" width="10.42578125" style="111" customWidth="1"/>
    <col min="4328" max="4328" width="32.7109375" style="111" customWidth="1"/>
    <col min="4329" max="4329" width="0" style="111" hidden="1" customWidth="1"/>
    <col min="4330" max="4330" width="11.42578125" style="111" customWidth="1"/>
    <col min="4331" max="4331" width="0" style="111" hidden="1" customWidth="1"/>
    <col min="4332" max="4334" width="16.28515625" style="111" customWidth="1"/>
    <col min="4335" max="4335" width="40.140625" style="111" customWidth="1"/>
    <col min="4336" max="4336" width="13.42578125" style="111" customWidth="1"/>
    <col min="4337" max="4581" width="9.140625" style="111"/>
    <col min="4582" max="4582" width="7.28515625" style="111" customWidth="1"/>
    <col min="4583" max="4583" width="10.42578125" style="111" customWidth="1"/>
    <col min="4584" max="4584" width="32.7109375" style="111" customWidth="1"/>
    <col min="4585" max="4585" width="0" style="111" hidden="1" customWidth="1"/>
    <col min="4586" max="4586" width="11.42578125" style="111" customWidth="1"/>
    <col min="4587" max="4587" width="0" style="111" hidden="1" customWidth="1"/>
    <col min="4588" max="4590" width="16.28515625" style="111" customWidth="1"/>
    <col min="4591" max="4591" width="40.140625" style="111" customWidth="1"/>
    <col min="4592" max="4592" width="13.42578125" style="111" customWidth="1"/>
    <col min="4593" max="4837" width="9.140625" style="111"/>
    <col min="4838" max="4838" width="7.28515625" style="111" customWidth="1"/>
    <col min="4839" max="4839" width="10.42578125" style="111" customWidth="1"/>
    <col min="4840" max="4840" width="32.7109375" style="111" customWidth="1"/>
    <col min="4841" max="4841" width="0" style="111" hidden="1" customWidth="1"/>
    <col min="4842" max="4842" width="11.42578125" style="111" customWidth="1"/>
    <col min="4843" max="4843" width="0" style="111" hidden="1" customWidth="1"/>
    <col min="4844" max="4846" width="16.28515625" style="111" customWidth="1"/>
    <col min="4847" max="4847" width="40.140625" style="111" customWidth="1"/>
    <col min="4848" max="4848" width="13.42578125" style="111" customWidth="1"/>
    <col min="4849" max="5093" width="9.140625" style="111"/>
    <col min="5094" max="5094" width="7.28515625" style="111" customWidth="1"/>
    <col min="5095" max="5095" width="10.42578125" style="111" customWidth="1"/>
    <col min="5096" max="5096" width="32.7109375" style="111" customWidth="1"/>
    <col min="5097" max="5097" width="0" style="111" hidden="1" customWidth="1"/>
    <col min="5098" max="5098" width="11.42578125" style="111" customWidth="1"/>
    <col min="5099" max="5099" width="0" style="111" hidden="1" customWidth="1"/>
    <col min="5100" max="5102" width="16.28515625" style="111" customWidth="1"/>
    <col min="5103" max="5103" width="40.140625" style="111" customWidth="1"/>
    <col min="5104" max="5104" width="13.42578125" style="111" customWidth="1"/>
    <col min="5105" max="5349" width="9.140625" style="111"/>
    <col min="5350" max="5350" width="7.28515625" style="111" customWidth="1"/>
    <col min="5351" max="5351" width="10.42578125" style="111" customWidth="1"/>
    <col min="5352" max="5352" width="32.7109375" style="111" customWidth="1"/>
    <col min="5353" max="5353" width="0" style="111" hidden="1" customWidth="1"/>
    <col min="5354" max="5354" width="11.42578125" style="111" customWidth="1"/>
    <col min="5355" max="5355" width="0" style="111" hidden="1" customWidth="1"/>
    <col min="5356" max="5358" width="16.28515625" style="111" customWidth="1"/>
    <col min="5359" max="5359" width="40.140625" style="111" customWidth="1"/>
    <col min="5360" max="5360" width="13.42578125" style="111" customWidth="1"/>
    <col min="5361" max="5605" width="9.140625" style="111"/>
    <col min="5606" max="5606" width="7.28515625" style="111" customWidth="1"/>
    <col min="5607" max="5607" width="10.42578125" style="111" customWidth="1"/>
    <col min="5608" max="5608" width="32.7109375" style="111" customWidth="1"/>
    <col min="5609" max="5609" width="0" style="111" hidden="1" customWidth="1"/>
    <col min="5610" max="5610" width="11.42578125" style="111" customWidth="1"/>
    <col min="5611" max="5611" width="0" style="111" hidden="1" customWidth="1"/>
    <col min="5612" max="5614" width="16.28515625" style="111" customWidth="1"/>
    <col min="5615" max="5615" width="40.140625" style="111" customWidth="1"/>
    <col min="5616" max="5616" width="13.42578125" style="111" customWidth="1"/>
    <col min="5617" max="5861" width="9.140625" style="111"/>
    <col min="5862" max="5862" width="7.28515625" style="111" customWidth="1"/>
    <col min="5863" max="5863" width="10.42578125" style="111" customWidth="1"/>
    <col min="5864" max="5864" width="32.7109375" style="111" customWidth="1"/>
    <col min="5865" max="5865" width="0" style="111" hidden="1" customWidth="1"/>
    <col min="5866" max="5866" width="11.42578125" style="111" customWidth="1"/>
    <col min="5867" max="5867" width="0" style="111" hidden="1" customWidth="1"/>
    <col min="5868" max="5870" width="16.28515625" style="111" customWidth="1"/>
    <col min="5871" max="5871" width="40.140625" style="111" customWidth="1"/>
    <col min="5872" max="5872" width="13.42578125" style="111" customWidth="1"/>
    <col min="5873" max="6117" width="9.140625" style="111"/>
    <col min="6118" max="6118" width="7.28515625" style="111" customWidth="1"/>
    <col min="6119" max="6119" width="10.42578125" style="111" customWidth="1"/>
    <col min="6120" max="6120" width="32.7109375" style="111" customWidth="1"/>
    <col min="6121" max="6121" width="0" style="111" hidden="1" customWidth="1"/>
    <col min="6122" max="6122" width="11.42578125" style="111" customWidth="1"/>
    <col min="6123" max="6123" width="0" style="111" hidden="1" customWidth="1"/>
    <col min="6124" max="6126" width="16.28515625" style="111" customWidth="1"/>
    <col min="6127" max="6127" width="40.140625" style="111" customWidth="1"/>
    <col min="6128" max="6128" width="13.42578125" style="111" customWidth="1"/>
    <col min="6129" max="6373" width="9.140625" style="111"/>
    <col min="6374" max="6374" width="7.28515625" style="111" customWidth="1"/>
    <col min="6375" max="6375" width="10.42578125" style="111" customWidth="1"/>
    <col min="6376" max="6376" width="32.7109375" style="111" customWidth="1"/>
    <col min="6377" max="6377" width="0" style="111" hidden="1" customWidth="1"/>
    <col min="6378" max="6378" width="11.42578125" style="111" customWidth="1"/>
    <col min="6379" max="6379" width="0" style="111" hidden="1" customWidth="1"/>
    <col min="6380" max="6382" width="16.28515625" style="111" customWidth="1"/>
    <col min="6383" max="6383" width="40.140625" style="111" customWidth="1"/>
    <col min="6384" max="6384" width="13.42578125" style="111" customWidth="1"/>
    <col min="6385" max="6629" width="9.140625" style="111"/>
    <col min="6630" max="6630" width="7.28515625" style="111" customWidth="1"/>
    <col min="6631" max="6631" width="10.42578125" style="111" customWidth="1"/>
    <col min="6632" max="6632" width="32.7109375" style="111" customWidth="1"/>
    <col min="6633" max="6633" width="0" style="111" hidden="1" customWidth="1"/>
    <col min="6634" max="6634" width="11.42578125" style="111" customWidth="1"/>
    <col min="6635" max="6635" width="0" style="111" hidden="1" customWidth="1"/>
    <col min="6636" max="6638" width="16.28515625" style="111" customWidth="1"/>
    <col min="6639" max="6639" width="40.140625" style="111" customWidth="1"/>
    <col min="6640" max="6640" width="13.42578125" style="111" customWidth="1"/>
    <col min="6641" max="6885" width="9.140625" style="111"/>
    <col min="6886" max="6886" width="7.28515625" style="111" customWidth="1"/>
    <col min="6887" max="6887" width="10.42578125" style="111" customWidth="1"/>
    <col min="6888" max="6888" width="32.7109375" style="111" customWidth="1"/>
    <col min="6889" max="6889" width="0" style="111" hidden="1" customWidth="1"/>
    <col min="6890" max="6890" width="11.42578125" style="111" customWidth="1"/>
    <col min="6891" max="6891" width="0" style="111" hidden="1" customWidth="1"/>
    <col min="6892" max="6894" width="16.28515625" style="111" customWidth="1"/>
    <col min="6895" max="6895" width="40.140625" style="111" customWidth="1"/>
    <col min="6896" max="6896" width="13.42578125" style="111" customWidth="1"/>
    <col min="6897" max="7141" width="9.140625" style="111"/>
    <col min="7142" max="7142" width="7.28515625" style="111" customWidth="1"/>
    <col min="7143" max="7143" width="10.42578125" style="111" customWidth="1"/>
    <col min="7144" max="7144" width="32.7109375" style="111" customWidth="1"/>
    <col min="7145" max="7145" width="0" style="111" hidden="1" customWidth="1"/>
    <col min="7146" max="7146" width="11.42578125" style="111" customWidth="1"/>
    <col min="7147" max="7147" width="0" style="111" hidden="1" customWidth="1"/>
    <col min="7148" max="7150" width="16.28515625" style="111" customWidth="1"/>
    <col min="7151" max="7151" width="40.140625" style="111" customWidth="1"/>
    <col min="7152" max="7152" width="13.42578125" style="111" customWidth="1"/>
    <col min="7153" max="7397" width="9.140625" style="111"/>
    <col min="7398" max="7398" width="7.28515625" style="111" customWidth="1"/>
    <col min="7399" max="7399" width="10.42578125" style="111" customWidth="1"/>
    <col min="7400" max="7400" width="32.7109375" style="111" customWidth="1"/>
    <col min="7401" max="7401" width="0" style="111" hidden="1" customWidth="1"/>
    <col min="7402" max="7402" width="11.42578125" style="111" customWidth="1"/>
    <col min="7403" max="7403" width="0" style="111" hidden="1" customWidth="1"/>
    <col min="7404" max="7406" width="16.28515625" style="111" customWidth="1"/>
    <col min="7407" max="7407" width="40.140625" style="111" customWidth="1"/>
    <col min="7408" max="7408" width="13.42578125" style="111" customWidth="1"/>
    <col min="7409" max="7653" width="9.140625" style="111"/>
    <col min="7654" max="7654" width="7.28515625" style="111" customWidth="1"/>
    <col min="7655" max="7655" width="10.42578125" style="111" customWidth="1"/>
    <col min="7656" max="7656" width="32.7109375" style="111" customWidth="1"/>
    <col min="7657" max="7657" width="0" style="111" hidden="1" customWidth="1"/>
    <col min="7658" max="7658" width="11.42578125" style="111" customWidth="1"/>
    <col min="7659" max="7659" width="0" style="111" hidden="1" customWidth="1"/>
    <col min="7660" max="7662" width="16.28515625" style="111" customWidth="1"/>
    <col min="7663" max="7663" width="40.140625" style="111" customWidth="1"/>
    <col min="7664" max="7664" width="13.42578125" style="111" customWidth="1"/>
    <col min="7665" max="7909" width="9.140625" style="111"/>
    <col min="7910" max="7910" width="7.28515625" style="111" customWidth="1"/>
    <col min="7911" max="7911" width="10.42578125" style="111" customWidth="1"/>
    <col min="7912" max="7912" width="32.7109375" style="111" customWidth="1"/>
    <col min="7913" max="7913" width="0" style="111" hidden="1" customWidth="1"/>
    <col min="7914" max="7914" width="11.42578125" style="111" customWidth="1"/>
    <col min="7915" max="7915" width="0" style="111" hidden="1" customWidth="1"/>
    <col min="7916" max="7918" width="16.28515625" style="111" customWidth="1"/>
    <col min="7919" max="7919" width="40.140625" style="111" customWidth="1"/>
    <col min="7920" max="7920" width="13.42578125" style="111" customWidth="1"/>
    <col min="7921" max="8165" width="9.140625" style="111"/>
    <col min="8166" max="8166" width="7.28515625" style="111" customWidth="1"/>
    <col min="8167" max="8167" width="10.42578125" style="111" customWidth="1"/>
    <col min="8168" max="8168" width="32.7109375" style="111" customWidth="1"/>
    <col min="8169" max="8169" width="0" style="111" hidden="1" customWidth="1"/>
    <col min="8170" max="8170" width="11.42578125" style="111" customWidth="1"/>
    <col min="8171" max="8171" width="0" style="111" hidden="1" customWidth="1"/>
    <col min="8172" max="8174" width="16.28515625" style="111" customWidth="1"/>
    <col min="8175" max="8175" width="40.140625" style="111" customWidth="1"/>
    <col min="8176" max="8176" width="13.42578125" style="111" customWidth="1"/>
    <col min="8177" max="8421" width="9.140625" style="111"/>
    <col min="8422" max="8422" width="7.28515625" style="111" customWidth="1"/>
    <col min="8423" max="8423" width="10.42578125" style="111" customWidth="1"/>
    <col min="8424" max="8424" width="32.7109375" style="111" customWidth="1"/>
    <col min="8425" max="8425" width="0" style="111" hidden="1" customWidth="1"/>
    <col min="8426" max="8426" width="11.42578125" style="111" customWidth="1"/>
    <col min="8427" max="8427" width="0" style="111" hidden="1" customWidth="1"/>
    <col min="8428" max="8430" width="16.28515625" style="111" customWidth="1"/>
    <col min="8431" max="8431" width="40.140625" style="111" customWidth="1"/>
    <col min="8432" max="8432" width="13.42578125" style="111" customWidth="1"/>
    <col min="8433" max="8677" width="9.140625" style="111"/>
    <col min="8678" max="8678" width="7.28515625" style="111" customWidth="1"/>
    <col min="8679" max="8679" width="10.42578125" style="111" customWidth="1"/>
    <col min="8680" max="8680" width="32.7109375" style="111" customWidth="1"/>
    <col min="8681" max="8681" width="0" style="111" hidden="1" customWidth="1"/>
    <col min="8682" max="8682" width="11.42578125" style="111" customWidth="1"/>
    <col min="8683" max="8683" width="0" style="111" hidden="1" customWidth="1"/>
    <col min="8684" max="8686" width="16.28515625" style="111" customWidth="1"/>
    <col min="8687" max="8687" width="40.140625" style="111" customWidth="1"/>
    <col min="8688" max="8688" width="13.42578125" style="111" customWidth="1"/>
    <col min="8689" max="8933" width="9.140625" style="111"/>
    <col min="8934" max="8934" width="7.28515625" style="111" customWidth="1"/>
    <col min="8935" max="8935" width="10.42578125" style="111" customWidth="1"/>
    <col min="8936" max="8936" width="32.7109375" style="111" customWidth="1"/>
    <col min="8937" max="8937" width="0" style="111" hidden="1" customWidth="1"/>
    <col min="8938" max="8938" width="11.42578125" style="111" customWidth="1"/>
    <col min="8939" max="8939" width="0" style="111" hidden="1" customWidth="1"/>
    <col min="8940" max="8942" width="16.28515625" style="111" customWidth="1"/>
    <col min="8943" max="8943" width="40.140625" style="111" customWidth="1"/>
    <col min="8944" max="8944" width="13.42578125" style="111" customWidth="1"/>
    <col min="8945" max="9189" width="9.140625" style="111"/>
    <col min="9190" max="9190" width="7.28515625" style="111" customWidth="1"/>
    <col min="9191" max="9191" width="10.42578125" style="111" customWidth="1"/>
    <col min="9192" max="9192" width="32.7109375" style="111" customWidth="1"/>
    <col min="9193" max="9193" width="0" style="111" hidden="1" customWidth="1"/>
    <col min="9194" max="9194" width="11.42578125" style="111" customWidth="1"/>
    <col min="9195" max="9195" width="0" style="111" hidden="1" customWidth="1"/>
    <col min="9196" max="9198" width="16.28515625" style="111" customWidth="1"/>
    <col min="9199" max="9199" width="40.140625" style="111" customWidth="1"/>
    <col min="9200" max="9200" width="13.42578125" style="111" customWidth="1"/>
    <col min="9201" max="9445" width="9.140625" style="111"/>
    <col min="9446" max="9446" width="7.28515625" style="111" customWidth="1"/>
    <col min="9447" max="9447" width="10.42578125" style="111" customWidth="1"/>
    <col min="9448" max="9448" width="32.7109375" style="111" customWidth="1"/>
    <col min="9449" max="9449" width="0" style="111" hidden="1" customWidth="1"/>
    <col min="9450" max="9450" width="11.42578125" style="111" customWidth="1"/>
    <col min="9451" max="9451" width="0" style="111" hidden="1" customWidth="1"/>
    <col min="9452" max="9454" width="16.28515625" style="111" customWidth="1"/>
    <col min="9455" max="9455" width="40.140625" style="111" customWidth="1"/>
    <col min="9456" max="9456" width="13.42578125" style="111" customWidth="1"/>
    <col min="9457" max="9701" width="9.140625" style="111"/>
    <col min="9702" max="9702" width="7.28515625" style="111" customWidth="1"/>
    <col min="9703" max="9703" width="10.42578125" style="111" customWidth="1"/>
    <col min="9704" max="9704" width="32.7109375" style="111" customWidth="1"/>
    <col min="9705" max="9705" width="0" style="111" hidden="1" customWidth="1"/>
    <col min="9706" max="9706" width="11.42578125" style="111" customWidth="1"/>
    <col min="9707" max="9707" width="0" style="111" hidden="1" customWidth="1"/>
    <col min="9708" max="9710" width="16.28515625" style="111" customWidth="1"/>
    <col min="9711" max="9711" width="40.140625" style="111" customWidth="1"/>
    <col min="9712" max="9712" width="13.42578125" style="111" customWidth="1"/>
    <col min="9713" max="9957" width="9.140625" style="111"/>
    <col min="9958" max="9958" width="7.28515625" style="111" customWidth="1"/>
    <col min="9959" max="9959" width="10.42578125" style="111" customWidth="1"/>
    <col min="9960" max="9960" width="32.7109375" style="111" customWidth="1"/>
    <col min="9961" max="9961" width="0" style="111" hidden="1" customWidth="1"/>
    <col min="9962" max="9962" width="11.42578125" style="111" customWidth="1"/>
    <col min="9963" max="9963" width="0" style="111" hidden="1" customWidth="1"/>
    <col min="9964" max="9966" width="16.28515625" style="111" customWidth="1"/>
    <col min="9967" max="9967" width="40.140625" style="111" customWidth="1"/>
    <col min="9968" max="9968" width="13.42578125" style="111" customWidth="1"/>
    <col min="9969" max="10213" width="9.140625" style="111"/>
    <col min="10214" max="10214" width="7.28515625" style="111" customWidth="1"/>
    <col min="10215" max="10215" width="10.42578125" style="111" customWidth="1"/>
    <col min="10216" max="10216" width="32.7109375" style="111" customWidth="1"/>
    <col min="10217" max="10217" width="0" style="111" hidden="1" customWidth="1"/>
    <col min="10218" max="10218" width="11.42578125" style="111" customWidth="1"/>
    <col min="10219" max="10219" width="0" style="111" hidden="1" customWidth="1"/>
    <col min="10220" max="10222" width="16.28515625" style="111" customWidth="1"/>
    <col min="10223" max="10223" width="40.140625" style="111" customWidth="1"/>
    <col min="10224" max="10224" width="13.42578125" style="111" customWidth="1"/>
    <col min="10225" max="10469" width="9.140625" style="111"/>
    <col min="10470" max="10470" width="7.28515625" style="111" customWidth="1"/>
    <col min="10471" max="10471" width="10.42578125" style="111" customWidth="1"/>
    <col min="10472" max="10472" width="32.7109375" style="111" customWidth="1"/>
    <col min="10473" max="10473" width="0" style="111" hidden="1" customWidth="1"/>
    <col min="10474" max="10474" width="11.42578125" style="111" customWidth="1"/>
    <col min="10475" max="10475" width="0" style="111" hidden="1" customWidth="1"/>
    <col min="10476" max="10478" width="16.28515625" style="111" customWidth="1"/>
    <col min="10479" max="10479" width="40.140625" style="111" customWidth="1"/>
    <col min="10480" max="10480" width="13.42578125" style="111" customWidth="1"/>
    <col min="10481" max="10725" width="9.140625" style="111"/>
    <col min="10726" max="10726" width="7.28515625" style="111" customWidth="1"/>
    <col min="10727" max="10727" width="10.42578125" style="111" customWidth="1"/>
    <col min="10728" max="10728" width="32.7109375" style="111" customWidth="1"/>
    <col min="10729" max="10729" width="0" style="111" hidden="1" customWidth="1"/>
    <col min="10730" max="10730" width="11.42578125" style="111" customWidth="1"/>
    <col min="10731" max="10731" width="0" style="111" hidden="1" customWidth="1"/>
    <col min="10732" max="10734" width="16.28515625" style="111" customWidth="1"/>
    <col min="10735" max="10735" width="40.140625" style="111" customWidth="1"/>
    <col min="10736" max="10736" width="13.42578125" style="111" customWidth="1"/>
    <col min="10737" max="10981" width="9.140625" style="111"/>
    <col min="10982" max="10982" width="7.28515625" style="111" customWidth="1"/>
    <col min="10983" max="10983" width="10.42578125" style="111" customWidth="1"/>
    <col min="10984" max="10984" width="32.7109375" style="111" customWidth="1"/>
    <col min="10985" max="10985" width="0" style="111" hidden="1" customWidth="1"/>
    <col min="10986" max="10986" width="11.42578125" style="111" customWidth="1"/>
    <col min="10987" max="10987" width="0" style="111" hidden="1" customWidth="1"/>
    <col min="10988" max="10990" width="16.28515625" style="111" customWidth="1"/>
    <col min="10991" max="10991" width="40.140625" style="111" customWidth="1"/>
    <col min="10992" max="10992" width="13.42578125" style="111" customWidth="1"/>
    <col min="10993" max="11237" width="9.140625" style="111"/>
    <col min="11238" max="11238" width="7.28515625" style="111" customWidth="1"/>
    <col min="11239" max="11239" width="10.42578125" style="111" customWidth="1"/>
    <col min="11240" max="11240" width="32.7109375" style="111" customWidth="1"/>
    <col min="11241" max="11241" width="0" style="111" hidden="1" customWidth="1"/>
    <col min="11242" max="11242" width="11.42578125" style="111" customWidth="1"/>
    <col min="11243" max="11243" width="0" style="111" hidden="1" customWidth="1"/>
    <col min="11244" max="11246" width="16.28515625" style="111" customWidth="1"/>
    <col min="11247" max="11247" width="40.140625" style="111" customWidth="1"/>
    <col min="11248" max="11248" width="13.42578125" style="111" customWidth="1"/>
    <col min="11249" max="11493" width="9.140625" style="111"/>
    <col min="11494" max="11494" width="7.28515625" style="111" customWidth="1"/>
    <col min="11495" max="11495" width="10.42578125" style="111" customWidth="1"/>
    <col min="11496" max="11496" width="32.7109375" style="111" customWidth="1"/>
    <col min="11497" max="11497" width="0" style="111" hidden="1" customWidth="1"/>
    <col min="11498" max="11498" width="11.42578125" style="111" customWidth="1"/>
    <col min="11499" max="11499" width="0" style="111" hidden="1" customWidth="1"/>
    <col min="11500" max="11502" width="16.28515625" style="111" customWidth="1"/>
    <col min="11503" max="11503" width="40.140625" style="111" customWidth="1"/>
    <col min="11504" max="11504" width="13.42578125" style="111" customWidth="1"/>
    <col min="11505" max="11749" width="9.140625" style="111"/>
    <col min="11750" max="11750" width="7.28515625" style="111" customWidth="1"/>
    <col min="11751" max="11751" width="10.42578125" style="111" customWidth="1"/>
    <col min="11752" max="11752" width="32.7109375" style="111" customWidth="1"/>
    <col min="11753" max="11753" width="0" style="111" hidden="1" customWidth="1"/>
    <col min="11754" max="11754" width="11.42578125" style="111" customWidth="1"/>
    <col min="11755" max="11755" width="0" style="111" hidden="1" customWidth="1"/>
    <col min="11756" max="11758" width="16.28515625" style="111" customWidth="1"/>
    <col min="11759" max="11759" width="40.140625" style="111" customWidth="1"/>
    <col min="11760" max="11760" width="13.42578125" style="111" customWidth="1"/>
    <col min="11761" max="12005" width="9.140625" style="111"/>
    <col min="12006" max="12006" width="7.28515625" style="111" customWidth="1"/>
    <col min="12007" max="12007" width="10.42578125" style="111" customWidth="1"/>
    <col min="12008" max="12008" width="32.7109375" style="111" customWidth="1"/>
    <col min="12009" max="12009" width="0" style="111" hidden="1" customWidth="1"/>
    <col min="12010" max="12010" width="11.42578125" style="111" customWidth="1"/>
    <col min="12011" max="12011" width="0" style="111" hidden="1" customWidth="1"/>
    <col min="12012" max="12014" width="16.28515625" style="111" customWidth="1"/>
    <col min="12015" max="12015" width="40.140625" style="111" customWidth="1"/>
    <col min="12016" max="12016" width="13.42578125" style="111" customWidth="1"/>
    <col min="12017" max="12261" width="9.140625" style="111"/>
    <col min="12262" max="12262" width="7.28515625" style="111" customWidth="1"/>
    <col min="12263" max="12263" width="10.42578125" style="111" customWidth="1"/>
    <col min="12264" max="12264" width="32.7109375" style="111" customWidth="1"/>
    <col min="12265" max="12265" width="0" style="111" hidden="1" customWidth="1"/>
    <col min="12266" max="12266" width="11.42578125" style="111" customWidth="1"/>
    <col min="12267" max="12267" width="0" style="111" hidden="1" customWidth="1"/>
    <col min="12268" max="12270" width="16.28515625" style="111" customWidth="1"/>
    <col min="12271" max="12271" width="40.140625" style="111" customWidth="1"/>
    <col min="12272" max="12272" width="13.42578125" style="111" customWidth="1"/>
    <col min="12273" max="12517" width="9.140625" style="111"/>
    <col min="12518" max="12518" width="7.28515625" style="111" customWidth="1"/>
    <col min="12519" max="12519" width="10.42578125" style="111" customWidth="1"/>
    <col min="12520" max="12520" width="32.7109375" style="111" customWidth="1"/>
    <col min="12521" max="12521" width="0" style="111" hidden="1" customWidth="1"/>
    <col min="12522" max="12522" width="11.42578125" style="111" customWidth="1"/>
    <col min="12523" max="12523" width="0" style="111" hidden="1" customWidth="1"/>
    <col min="12524" max="12526" width="16.28515625" style="111" customWidth="1"/>
    <col min="12527" max="12527" width="40.140625" style="111" customWidth="1"/>
    <col min="12528" max="12528" width="13.42578125" style="111" customWidth="1"/>
    <col min="12529" max="12773" width="9.140625" style="111"/>
    <col min="12774" max="12774" width="7.28515625" style="111" customWidth="1"/>
    <col min="12775" max="12775" width="10.42578125" style="111" customWidth="1"/>
    <col min="12776" max="12776" width="32.7109375" style="111" customWidth="1"/>
    <col min="12777" max="12777" width="0" style="111" hidden="1" customWidth="1"/>
    <col min="12778" max="12778" width="11.42578125" style="111" customWidth="1"/>
    <col min="12779" max="12779" width="0" style="111" hidden="1" customWidth="1"/>
    <col min="12780" max="12782" width="16.28515625" style="111" customWidth="1"/>
    <col min="12783" max="12783" width="40.140625" style="111" customWidth="1"/>
    <col min="12784" max="12784" width="13.42578125" style="111" customWidth="1"/>
    <col min="12785" max="13029" width="9.140625" style="111"/>
    <col min="13030" max="13030" width="7.28515625" style="111" customWidth="1"/>
    <col min="13031" max="13031" width="10.42578125" style="111" customWidth="1"/>
    <col min="13032" max="13032" width="32.7109375" style="111" customWidth="1"/>
    <col min="13033" max="13033" width="0" style="111" hidden="1" customWidth="1"/>
    <col min="13034" max="13034" width="11.42578125" style="111" customWidth="1"/>
    <col min="13035" max="13035" width="0" style="111" hidden="1" customWidth="1"/>
    <col min="13036" max="13038" width="16.28515625" style="111" customWidth="1"/>
    <col min="13039" max="13039" width="40.140625" style="111" customWidth="1"/>
    <col min="13040" max="13040" width="13.42578125" style="111" customWidth="1"/>
    <col min="13041" max="13285" width="9.140625" style="111"/>
    <col min="13286" max="13286" width="7.28515625" style="111" customWidth="1"/>
    <col min="13287" max="13287" width="10.42578125" style="111" customWidth="1"/>
    <col min="13288" max="13288" width="32.7109375" style="111" customWidth="1"/>
    <col min="13289" max="13289" width="0" style="111" hidden="1" customWidth="1"/>
    <col min="13290" max="13290" width="11.42578125" style="111" customWidth="1"/>
    <col min="13291" max="13291" width="0" style="111" hidden="1" customWidth="1"/>
    <col min="13292" max="13294" width="16.28515625" style="111" customWidth="1"/>
    <col min="13295" max="13295" width="40.140625" style="111" customWidth="1"/>
    <col min="13296" max="13296" width="13.42578125" style="111" customWidth="1"/>
    <col min="13297" max="13541" width="9.140625" style="111"/>
    <col min="13542" max="13542" width="7.28515625" style="111" customWidth="1"/>
    <col min="13543" max="13543" width="10.42578125" style="111" customWidth="1"/>
    <col min="13544" max="13544" width="32.7109375" style="111" customWidth="1"/>
    <col min="13545" max="13545" width="0" style="111" hidden="1" customWidth="1"/>
    <col min="13546" max="13546" width="11.42578125" style="111" customWidth="1"/>
    <col min="13547" max="13547" width="0" style="111" hidden="1" customWidth="1"/>
    <col min="13548" max="13550" width="16.28515625" style="111" customWidth="1"/>
    <col min="13551" max="13551" width="40.140625" style="111" customWidth="1"/>
    <col min="13552" max="13552" width="13.42578125" style="111" customWidth="1"/>
    <col min="13553" max="13797" width="9.140625" style="111"/>
    <col min="13798" max="13798" width="7.28515625" style="111" customWidth="1"/>
    <col min="13799" max="13799" width="10.42578125" style="111" customWidth="1"/>
    <col min="13800" max="13800" width="32.7109375" style="111" customWidth="1"/>
    <col min="13801" max="13801" width="0" style="111" hidden="1" customWidth="1"/>
    <col min="13802" max="13802" width="11.42578125" style="111" customWidth="1"/>
    <col min="13803" max="13803" width="0" style="111" hidden="1" customWidth="1"/>
    <col min="13804" max="13806" width="16.28515625" style="111" customWidth="1"/>
    <col min="13807" max="13807" width="40.140625" style="111" customWidth="1"/>
    <col min="13808" max="13808" width="13.42578125" style="111" customWidth="1"/>
    <col min="13809" max="14053" width="9.140625" style="111"/>
    <col min="14054" max="14054" width="7.28515625" style="111" customWidth="1"/>
    <col min="14055" max="14055" width="10.42578125" style="111" customWidth="1"/>
    <col min="14056" max="14056" width="32.7109375" style="111" customWidth="1"/>
    <col min="14057" max="14057" width="0" style="111" hidden="1" customWidth="1"/>
    <col min="14058" max="14058" width="11.42578125" style="111" customWidth="1"/>
    <col min="14059" max="14059" width="0" style="111" hidden="1" customWidth="1"/>
    <col min="14060" max="14062" width="16.28515625" style="111" customWidth="1"/>
    <col min="14063" max="14063" width="40.140625" style="111" customWidth="1"/>
    <col min="14064" max="14064" width="13.42578125" style="111" customWidth="1"/>
    <col min="14065" max="14309" width="9.140625" style="111"/>
    <col min="14310" max="14310" width="7.28515625" style="111" customWidth="1"/>
    <col min="14311" max="14311" width="10.42578125" style="111" customWidth="1"/>
    <col min="14312" max="14312" width="32.7109375" style="111" customWidth="1"/>
    <col min="14313" max="14313" width="0" style="111" hidden="1" customWidth="1"/>
    <col min="14314" max="14314" width="11.42578125" style="111" customWidth="1"/>
    <col min="14315" max="14315" width="0" style="111" hidden="1" customWidth="1"/>
    <col min="14316" max="14318" width="16.28515625" style="111" customWidth="1"/>
    <col min="14319" max="14319" width="40.140625" style="111" customWidth="1"/>
    <col min="14320" max="14320" width="13.42578125" style="111" customWidth="1"/>
    <col min="14321" max="14565" width="9.140625" style="111"/>
    <col min="14566" max="14566" width="7.28515625" style="111" customWidth="1"/>
    <col min="14567" max="14567" width="10.42578125" style="111" customWidth="1"/>
    <col min="14568" max="14568" width="32.7109375" style="111" customWidth="1"/>
    <col min="14569" max="14569" width="0" style="111" hidden="1" customWidth="1"/>
    <col min="14570" max="14570" width="11.42578125" style="111" customWidth="1"/>
    <col min="14571" max="14571" width="0" style="111" hidden="1" customWidth="1"/>
    <col min="14572" max="14574" width="16.28515625" style="111" customWidth="1"/>
    <col min="14575" max="14575" width="40.140625" style="111" customWidth="1"/>
    <col min="14576" max="14576" width="13.42578125" style="111" customWidth="1"/>
    <col min="14577" max="14821" width="9.140625" style="111"/>
    <col min="14822" max="14822" width="7.28515625" style="111" customWidth="1"/>
    <col min="14823" max="14823" width="10.42578125" style="111" customWidth="1"/>
    <col min="14824" max="14824" width="32.7109375" style="111" customWidth="1"/>
    <col min="14825" max="14825" width="0" style="111" hidden="1" customWidth="1"/>
    <col min="14826" max="14826" width="11.42578125" style="111" customWidth="1"/>
    <col min="14827" max="14827" width="0" style="111" hidden="1" customWidth="1"/>
    <col min="14828" max="14830" width="16.28515625" style="111" customWidth="1"/>
    <col min="14831" max="14831" width="40.140625" style="111" customWidth="1"/>
    <col min="14832" max="14832" width="13.42578125" style="111" customWidth="1"/>
    <col min="14833" max="15077" width="9.140625" style="111"/>
    <col min="15078" max="15078" width="7.28515625" style="111" customWidth="1"/>
    <col min="15079" max="15079" width="10.42578125" style="111" customWidth="1"/>
    <col min="15080" max="15080" width="32.7109375" style="111" customWidth="1"/>
    <col min="15081" max="15081" width="0" style="111" hidden="1" customWidth="1"/>
    <col min="15082" max="15082" width="11.42578125" style="111" customWidth="1"/>
    <col min="15083" max="15083" width="0" style="111" hidden="1" customWidth="1"/>
    <col min="15084" max="15086" width="16.28515625" style="111" customWidth="1"/>
    <col min="15087" max="15087" width="40.140625" style="111" customWidth="1"/>
    <col min="15088" max="15088" width="13.42578125" style="111" customWidth="1"/>
    <col min="15089" max="15333" width="9.140625" style="111"/>
    <col min="15334" max="15334" width="7.28515625" style="111" customWidth="1"/>
    <col min="15335" max="15335" width="10.42578125" style="111" customWidth="1"/>
    <col min="15336" max="15336" width="32.7109375" style="111" customWidth="1"/>
    <col min="15337" max="15337" width="0" style="111" hidden="1" customWidth="1"/>
    <col min="15338" max="15338" width="11.42578125" style="111" customWidth="1"/>
    <col min="15339" max="15339" width="0" style="111" hidden="1" customWidth="1"/>
    <col min="15340" max="15342" width="16.28515625" style="111" customWidth="1"/>
    <col min="15343" max="15343" width="40.140625" style="111" customWidth="1"/>
    <col min="15344" max="15344" width="13.42578125" style="111" customWidth="1"/>
    <col min="15345" max="15589" width="9.140625" style="111"/>
    <col min="15590" max="15590" width="7.28515625" style="111" customWidth="1"/>
    <col min="15591" max="15591" width="10.42578125" style="111" customWidth="1"/>
    <col min="15592" max="15592" width="32.7109375" style="111" customWidth="1"/>
    <col min="15593" max="15593" width="0" style="111" hidden="1" customWidth="1"/>
    <col min="15594" max="15594" width="11.42578125" style="111" customWidth="1"/>
    <col min="15595" max="15595" width="0" style="111" hidden="1" customWidth="1"/>
    <col min="15596" max="15598" width="16.28515625" style="111" customWidth="1"/>
    <col min="15599" max="15599" width="40.140625" style="111" customWidth="1"/>
    <col min="15600" max="15600" width="13.42578125" style="111" customWidth="1"/>
    <col min="15601" max="15845" width="9.140625" style="111"/>
    <col min="15846" max="15846" width="7.28515625" style="111" customWidth="1"/>
    <col min="15847" max="15847" width="10.42578125" style="111" customWidth="1"/>
    <col min="15848" max="15848" width="32.7109375" style="111" customWidth="1"/>
    <col min="15849" max="15849" width="0" style="111" hidden="1" customWidth="1"/>
    <col min="15850" max="15850" width="11.42578125" style="111" customWidth="1"/>
    <col min="15851" max="15851" width="0" style="111" hidden="1" customWidth="1"/>
    <col min="15852" max="15854" width="16.28515625" style="111" customWidth="1"/>
    <col min="15855" max="15855" width="40.140625" style="111" customWidth="1"/>
    <col min="15856" max="15856" width="13.42578125" style="111" customWidth="1"/>
    <col min="15857" max="16101" width="9.140625" style="111"/>
    <col min="16102" max="16102" width="7.28515625" style="111" customWidth="1"/>
    <col min="16103" max="16103" width="10.42578125" style="111" customWidth="1"/>
    <col min="16104" max="16104" width="32.7109375" style="111" customWidth="1"/>
    <col min="16105" max="16105" width="0" style="111" hidden="1" customWidth="1"/>
    <col min="16106" max="16106" width="11.42578125" style="111" customWidth="1"/>
    <col min="16107" max="16107" width="0" style="111" hidden="1" customWidth="1"/>
    <col min="16108" max="16110" width="16.28515625" style="111" customWidth="1"/>
    <col min="16111" max="16111" width="40.140625" style="111" customWidth="1"/>
    <col min="16112" max="16112" width="13.42578125" style="111" customWidth="1"/>
    <col min="16113" max="16384" width="9.140625" style="111"/>
  </cols>
  <sheetData>
    <row r="1" spans="1:8" s="40" customFormat="1" ht="29.25" customHeight="1">
      <c r="A1" s="319" t="s">
        <v>512</v>
      </c>
      <c r="B1" s="320"/>
      <c r="C1" s="320"/>
      <c r="D1" s="320"/>
      <c r="E1" s="320"/>
      <c r="F1" s="320"/>
      <c r="G1" s="320"/>
      <c r="H1" s="321"/>
    </row>
    <row r="2" spans="1:8" s="133" customFormat="1" ht="18.75" customHeight="1">
      <c r="A2" s="367" t="s">
        <v>183</v>
      </c>
      <c r="B2" s="368"/>
      <c r="C2" s="368"/>
      <c r="D2" s="368"/>
      <c r="E2" s="368"/>
      <c r="F2" s="368"/>
      <c r="G2" s="391" t="s">
        <v>184</v>
      </c>
      <c r="H2" s="392"/>
    </row>
    <row r="3" spans="1:8" s="108" customFormat="1" ht="63">
      <c r="A3" s="197" t="s">
        <v>2</v>
      </c>
      <c r="B3" s="56" t="s">
        <v>3</v>
      </c>
      <c r="C3" s="56" t="s">
        <v>4</v>
      </c>
      <c r="D3" s="56" t="s">
        <v>6</v>
      </c>
      <c r="E3" s="56" t="s">
        <v>7</v>
      </c>
      <c r="F3" s="56" t="s">
        <v>287</v>
      </c>
      <c r="G3" s="56" t="s">
        <v>9</v>
      </c>
      <c r="H3" s="122" t="s">
        <v>19</v>
      </c>
    </row>
    <row r="4" spans="1:8" s="108" customFormat="1" ht="47.25">
      <c r="A4" s="207">
        <v>1</v>
      </c>
      <c r="B4" s="61">
        <v>39</v>
      </c>
      <c r="C4" s="80" t="s">
        <v>185</v>
      </c>
      <c r="D4" s="58">
        <v>126</v>
      </c>
      <c r="E4" s="58">
        <v>1250</v>
      </c>
      <c r="F4" s="58">
        <f>E4*1.27</f>
        <v>1587.5</v>
      </c>
      <c r="G4" s="131" t="s">
        <v>186</v>
      </c>
      <c r="H4" s="198" t="s">
        <v>356</v>
      </c>
    </row>
    <row r="5" spans="1:8" s="108" customFormat="1" ht="63">
      <c r="A5" s="272">
        <v>2</v>
      </c>
      <c r="B5" s="81" t="s">
        <v>296</v>
      </c>
      <c r="C5" s="80" t="s">
        <v>297</v>
      </c>
      <c r="D5" s="132">
        <v>14.935000000000002</v>
      </c>
      <c r="E5" s="132">
        <v>373.07</v>
      </c>
      <c r="F5" s="96">
        <v>485.15</v>
      </c>
      <c r="G5" s="96" t="s">
        <v>392</v>
      </c>
      <c r="H5" s="199" t="s">
        <v>483</v>
      </c>
    </row>
    <row r="6" spans="1:8" s="108" customFormat="1" ht="63">
      <c r="A6" s="272">
        <v>3</v>
      </c>
      <c r="B6" s="81" t="s">
        <v>296</v>
      </c>
      <c r="C6" s="80" t="s">
        <v>298</v>
      </c>
      <c r="D6" s="132">
        <v>13.715000000000003</v>
      </c>
      <c r="E6" s="132">
        <v>396.52</v>
      </c>
      <c r="F6" s="96">
        <v>515.64</v>
      </c>
      <c r="G6" s="96" t="s">
        <v>392</v>
      </c>
      <c r="H6" s="199" t="s">
        <v>483</v>
      </c>
    </row>
    <row r="7" spans="1:8" s="108" customFormat="1" ht="63">
      <c r="A7" s="272">
        <v>4</v>
      </c>
      <c r="B7" s="81" t="s">
        <v>296</v>
      </c>
      <c r="C7" s="80" t="s">
        <v>299</v>
      </c>
      <c r="D7" s="132">
        <v>14.20999999999998</v>
      </c>
      <c r="E7" s="132">
        <v>429.52</v>
      </c>
      <c r="F7" s="96">
        <v>558.55999999999995</v>
      </c>
      <c r="G7" s="96" t="s">
        <v>393</v>
      </c>
      <c r="H7" s="199" t="s">
        <v>361</v>
      </c>
    </row>
    <row r="8" spans="1:8" s="108" customFormat="1" ht="243" customHeight="1">
      <c r="A8" s="272">
        <v>5</v>
      </c>
      <c r="B8" s="81">
        <v>39</v>
      </c>
      <c r="C8" s="80" t="s">
        <v>300</v>
      </c>
      <c r="D8" s="132">
        <v>38</v>
      </c>
      <c r="E8" s="132">
        <v>1200</v>
      </c>
      <c r="F8" s="96">
        <f>E8*1.27</f>
        <v>1524</v>
      </c>
      <c r="G8" s="96" t="s">
        <v>357</v>
      </c>
      <c r="H8" s="199" t="s">
        <v>484</v>
      </c>
    </row>
    <row r="9" spans="1:8" s="134" customFormat="1" ht="47.25">
      <c r="A9" s="272">
        <v>6</v>
      </c>
      <c r="B9" s="80">
        <v>39</v>
      </c>
      <c r="C9" s="80" t="s">
        <v>419</v>
      </c>
      <c r="D9" s="96">
        <v>36</v>
      </c>
      <c r="E9" s="80">
        <v>1150</v>
      </c>
      <c r="F9" s="81">
        <f>E9*1.27</f>
        <v>1460.5</v>
      </c>
      <c r="G9" s="81"/>
      <c r="H9" s="199" t="s">
        <v>502</v>
      </c>
    </row>
    <row r="10" spans="1:8" s="134" customFormat="1" ht="22.5">
      <c r="A10" s="273">
        <v>7</v>
      </c>
      <c r="B10" s="263" t="s">
        <v>187</v>
      </c>
      <c r="C10" s="263" t="s">
        <v>420</v>
      </c>
      <c r="D10" s="312">
        <v>18</v>
      </c>
      <c r="E10" s="266" t="s">
        <v>161</v>
      </c>
      <c r="F10" s="266" t="s">
        <v>161</v>
      </c>
      <c r="G10" s="264"/>
      <c r="H10" s="265" t="s">
        <v>421</v>
      </c>
    </row>
    <row r="11" spans="1:8" s="134" customFormat="1" ht="31.5">
      <c r="A11" s="273">
        <v>8</v>
      </c>
      <c r="B11" s="263" t="s">
        <v>442</v>
      </c>
      <c r="C11" s="263" t="s">
        <v>443</v>
      </c>
      <c r="D11" s="312">
        <v>84</v>
      </c>
      <c r="E11" s="132">
        <v>840</v>
      </c>
      <c r="F11" s="132">
        <v>840</v>
      </c>
      <c r="G11" s="264"/>
      <c r="H11" s="265" t="s">
        <v>495</v>
      </c>
    </row>
    <row r="12" spans="1:8" ht="16.5" thickBot="1">
      <c r="A12" s="200"/>
      <c r="B12" s="201"/>
      <c r="C12" s="202" t="s">
        <v>11</v>
      </c>
      <c r="D12" s="203">
        <f>SUM(D4:D11)</f>
        <v>344.86</v>
      </c>
      <c r="E12" s="203">
        <f>SUM(E4:E11)</f>
        <v>5639.11</v>
      </c>
      <c r="F12" s="203">
        <f>SUM(F4:F11)</f>
        <v>6971.35</v>
      </c>
      <c r="G12" s="204"/>
      <c r="H12" s="205"/>
    </row>
  </sheetData>
  <mergeCells count="3">
    <mergeCell ref="A1:H1"/>
    <mergeCell ref="A2:F2"/>
    <mergeCell ref="G2:H2"/>
  </mergeCells>
  <pageMargins left="1.3" right="0.17" top="0.17" bottom="0.21" header="0.17" footer="0.17"/>
  <pageSetup paperSize="9" scale="75" orientation="landscape" verticalDpi="0" r:id="rId1"/>
</worksheet>
</file>

<file path=xl/worksheets/sheet12.xml><?xml version="1.0" encoding="utf-8"?>
<worksheet xmlns="http://schemas.openxmlformats.org/spreadsheetml/2006/main" xmlns:r="http://schemas.openxmlformats.org/officeDocument/2006/relationships">
  <sheetPr>
    <tabColor rgb="FFFF0000"/>
  </sheetPr>
  <dimension ref="A1:I17"/>
  <sheetViews>
    <sheetView view="pageBreakPreview" zoomScale="115" zoomScaleSheetLayoutView="115" workbookViewId="0">
      <selection sqref="A1:XFD1"/>
    </sheetView>
  </sheetViews>
  <sheetFormatPr defaultRowHeight="15.75"/>
  <cols>
    <col min="1" max="1" width="5.7109375" style="36" customWidth="1"/>
    <col min="2" max="2" width="12.85546875" style="36" customWidth="1"/>
    <col min="3" max="3" width="34.5703125" style="36" customWidth="1"/>
    <col min="4" max="4" width="10.42578125" style="36" customWidth="1"/>
    <col min="5" max="7" width="14.42578125" style="36" customWidth="1"/>
    <col min="8" max="8" width="49" style="36" customWidth="1"/>
    <col min="9" max="254" width="9.140625" style="36"/>
    <col min="255" max="255" width="6.85546875" style="36" customWidth="1"/>
    <col min="256" max="256" width="15.140625" style="36" customWidth="1"/>
    <col min="257" max="257" width="29.42578125" style="36" customWidth="1"/>
    <col min="258" max="258" width="10.42578125" style="36" customWidth="1"/>
    <col min="259" max="261" width="14.42578125" style="36" customWidth="1"/>
    <col min="262" max="262" width="42.140625" style="36" customWidth="1"/>
    <col min="263" max="510" width="9.140625" style="36"/>
    <col min="511" max="511" width="6.85546875" style="36" customWidth="1"/>
    <col min="512" max="512" width="15.140625" style="36" customWidth="1"/>
    <col min="513" max="513" width="29.42578125" style="36" customWidth="1"/>
    <col min="514" max="514" width="10.42578125" style="36" customWidth="1"/>
    <col min="515" max="517" width="14.42578125" style="36" customWidth="1"/>
    <col min="518" max="518" width="42.140625" style="36" customWidth="1"/>
    <col min="519" max="766" width="9.140625" style="36"/>
    <col min="767" max="767" width="6.85546875" style="36" customWidth="1"/>
    <col min="768" max="768" width="15.140625" style="36" customWidth="1"/>
    <col min="769" max="769" width="29.42578125" style="36" customWidth="1"/>
    <col min="770" max="770" width="10.42578125" style="36" customWidth="1"/>
    <col min="771" max="773" width="14.42578125" style="36" customWidth="1"/>
    <col min="774" max="774" width="42.140625" style="36" customWidth="1"/>
    <col min="775" max="1022" width="9.140625" style="36"/>
    <col min="1023" max="1023" width="6.85546875" style="36" customWidth="1"/>
    <col min="1024" max="1024" width="15.140625" style="36" customWidth="1"/>
    <col min="1025" max="1025" width="29.42578125" style="36" customWidth="1"/>
    <col min="1026" max="1026" width="10.42578125" style="36" customWidth="1"/>
    <col min="1027" max="1029" width="14.42578125" style="36" customWidth="1"/>
    <col min="1030" max="1030" width="42.140625" style="36" customWidth="1"/>
    <col min="1031" max="1278" width="9.140625" style="36"/>
    <col min="1279" max="1279" width="6.85546875" style="36" customWidth="1"/>
    <col min="1280" max="1280" width="15.140625" style="36" customWidth="1"/>
    <col min="1281" max="1281" width="29.42578125" style="36" customWidth="1"/>
    <col min="1282" max="1282" width="10.42578125" style="36" customWidth="1"/>
    <col min="1283" max="1285" width="14.42578125" style="36" customWidth="1"/>
    <col min="1286" max="1286" width="42.140625" style="36" customWidth="1"/>
    <col min="1287" max="1534" width="9.140625" style="36"/>
    <col min="1535" max="1535" width="6.85546875" style="36" customWidth="1"/>
    <col min="1536" max="1536" width="15.140625" style="36" customWidth="1"/>
    <col min="1537" max="1537" width="29.42578125" style="36" customWidth="1"/>
    <col min="1538" max="1538" width="10.42578125" style="36" customWidth="1"/>
    <col min="1539" max="1541" width="14.42578125" style="36" customWidth="1"/>
    <col min="1542" max="1542" width="42.140625" style="36" customWidth="1"/>
    <col min="1543" max="1790" width="9.140625" style="36"/>
    <col min="1791" max="1791" width="6.85546875" style="36" customWidth="1"/>
    <col min="1792" max="1792" width="15.140625" style="36" customWidth="1"/>
    <col min="1793" max="1793" width="29.42578125" style="36" customWidth="1"/>
    <col min="1794" max="1794" width="10.42578125" style="36" customWidth="1"/>
    <col min="1795" max="1797" width="14.42578125" style="36" customWidth="1"/>
    <col min="1798" max="1798" width="42.140625" style="36" customWidth="1"/>
    <col min="1799" max="2046" width="9.140625" style="36"/>
    <col min="2047" max="2047" width="6.85546875" style="36" customWidth="1"/>
    <col min="2048" max="2048" width="15.140625" style="36" customWidth="1"/>
    <col min="2049" max="2049" width="29.42578125" style="36" customWidth="1"/>
    <col min="2050" max="2050" width="10.42578125" style="36" customWidth="1"/>
    <col min="2051" max="2053" width="14.42578125" style="36" customWidth="1"/>
    <col min="2054" max="2054" width="42.140625" style="36" customWidth="1"/>
    <col min="2055" max="2302" width="9.140625" style="36"/>
    <col min="2303" max="2303" width="6.85546875" style="36" customWidth="1"/>
    <col min="2304" max="2304" width="15.140625" style="36" customWidth="1"/>
    <col min="2305" max="2305" width="29.42578125" style="36" customWidth="1"/>
    <col min="2306" max="2306" width="10.42578125" style="36" customWidth="1"/>
    <col min="2307" max="2309" width="14.42578125" style="36" customWidth="1"/>
    <col min="2310" max="2310" width="42.140625" style="36" customWidth="1"/>
    <col min="2311" max="2558" width="9.140625" style="36"/>
    <col min="2559" max="2559" width="6.85546875" style="36" customWidth="1"/>
    <col min="2560" max="2560" width="15.140625" style="36" customWidth="1"/>
    <col min="2561" max="2561" width="29.42578125" style="36" customWidth="1"/>
    <col min="2562" max="2562" width="10.42578125" style="36" customWidth="1"/>
    <col min="2563" max="2565" width="14.42578125" style="36" customWidth="1"/>
    <col min="2566" max="2566" width="42.140625" style="36" customWidth="1"/>
    <col min="2567" max="2814" width="9.140625" style="36"/>
    <col min="2815" max="2815" width="6.85546875" style="36" customWidth="1"/>
    <col min="2816" max="2816" width="15.140625" style="36" customWidth="1"/>
    <col min="2817" max="2817" width="29.42578125" style="36" customWidth="1"/>
    <col min="2818" max="2818" width="10.42578125" style="36" customWidth="1"/>
    <col min="2819" max="2821" width="14.42578125" style="36" customWidth="1"/>
    <col min="2822" max="2822" width="42.140625" style="36" customWidth="1"/>
    <col min="2823" max="3070" width="9.140625" style="36"/>
    <col min="3071" max="3071" width="6.85546875" style="36" customWidth="1"/>
    <col min="3072" max="3072" width="15.140625" style="36" customWidth="1"/>
    <col min="3073" max="3073" width="29.42578125" style="36" customWidth="1"/>
    <col min="3074" max="3074" width="10.42578125" style="36" customWidth="1"/>
    <col min="3075" max="3077" width="14.42578125" style="36" customWidth="1"/>
    <col min="3078" max="3078" width="42.140625" style="36" customWidth="1"/>
    <col min="3079" max="3326" width="9.140625" style="36"/>
    <col min="3327" max="3327" width="6.85546875" style="36" customWidth="1"/>
    <col min="3328" max="3328" width="15.140625" style="36" customWidth="1"/>
    <col min="3329" max="3329" width="29.42578125" style="36" customWidth="1"/>
    <col min="3330" max="3330" width="10.42578125" style="36" customWidth="1"/>
    <col min="3331" max="3333" width="14.42578125" style="36" customWidth="1"/>
    <col min="3334" max="3334" width="42.140625" style="36" customWidth="1"/>
    <col min="3335" max="3582" width="9.140625" style="36"/>
    <col min="3583" max="3583" width="6.85546875" style="36" customWidth="1"/>
    <col min="3584" max="3584" width="15.140625" style="36" customWidth="1"/>
    <col min="3585" max="3585" width="29.42578125" style="36" customWidth="1"/>
    <col min="3586" max="3586" width="10.42578125" style="36" customWidth="1"/>
    <col min="3587" max="3589" width="14.42578125" style="36" customWidth="1"/>
    <col min="3590" max="3590" width="42.140625" style="36" customWidth="1"/>
    <col min="3591" max="3838" width="9.140625" style="36"/>
    <col min="3839" max="3839" width="6.85546875" style="36" customWidth="1"/>
    <col min="3840" max="3840" width="15.140625" style="36" customWidth="1"/>
    <col min="3841" max="3841" width="29.42578125" style="36" customWidth="1"/>
    <col min="3842" max="3842" width="10.42578125" style="36" customWidth="1"/>
    <col min="3843" max="3845" width="14.42578125" style="36" customWidth="1"/>
    <col min="3846" max="3846" width="42.140625" style="36" customWidth="1"/>
    <col min="3847" max="4094" width="9.140625" style="36"/>
    <col min="4095" max="4095" width="6.85546875" style="36" customWidth="1"/>
    <col min="4096" max="4096" width="15.140625" style="36" customWidth="1"/>
    <col min="4097" max="4097" width="29.42578125" style="36" customWidth="1"/>
    <col min="4098" max="4098" width="10.42578125" style="36" customWidth="1"/>
    <col min="4099" max="4101" width="14.42578125" style="36" customWidth="1"/>
    <col min="4102" max="4102" width="42.140625" style="36" customWidth="1"/>
    <col min="4103" max="4350" width="9.140625" style="36"/>
    <col min="4351" max="4351" width="6.85546875" style="36" customWidth="1"/>
    <col min="4352" max="4352" width="15.140625" style="36" customWidth="1"/>
    <col min="4353" max="4353" width="29.42578125" style="36" customWidth="1"/>
    <col min="4354" max="4354" width="10.42578125" style="36" customWidth="1"/>
    <col min="4355" max="4357" width="14.42578125" style="36" customWidth="1"/>
    <col min="4358" max="4358" width="42.140625" style="36" customWidth="1"/>
    <col min="4359" max="4606" width="9.140625" style="36"/>
    <col min="4607" max="4607" width="6.85546875" style="36" customWidth="1"/>
    <col min="4608" max="4608" width="15.140625" style="36" customWidth="1"/>
    <col min="4609" max="4609" width="29.42578125" style="36" customWidth="1"/>
    <col min="4610" max="4610" width="10.42578125" style="36" customWidth="1"/>
    <col min="4611" max="4613" width="14.42578125" style="36" customWidth="1"/>
    <col min="4614" max="4614" width="42.140625" style="36" customWidth="1"/>
    <col min="4615" max="4862" width="9.140625" style="36"/>
    <col min="4863" max="4863" width="6.85546875" style="36" customWidth="1"/>
    <col min="4864" max="4864" width="15.140625" style="36" customWidth="1"/>
    <col min="4865" max="4865" width="29.42578125" style="36" customWidth="1"/>
    <col min="4866" max="4866" width="10.42578125" style="36" customWidth="1"/>
    <col min="4867" max="4869" width="14.42578125" style="36" customWidth="1"/>
    <col min="4870" max="4870" width="42.140625" style="36" customWidth="1"/>
    <col min="4871" max="5118" width="9.140625" style="36"/>
    <col min="5119" max="5119" width="6.85546875" style="36" customWidth="1"/>
    <col min="5120" max="5120" width="15.140625" style="36" customWidth="1"/>
    <col min="5121" max="5121" width="29.42578125" style="36" customWidth="1"/>
    <col min="5122" max="5122" width="10.42578125" style="36" customWidth="1"/>
    <col min="5123" max="5125" width="14.42578125" style="36" customWidth="1"/>
    <col min="5126" max="5126" width="42.140625" style="36" customWidth="1"/>
    <col min="5127" max="5374" width="9.140625" style="36"/>
    <col min="5375" max="5375" width="6.85546875" style="36" customWidth="1"/>
    <col min="5376" max="5376" width="15.140625" style="36" customWidth="1"/>
    <col min="5377" max="5377" width="29.42578125" style="36" customWidth="1"/>
    <col min="5378" max="5378" width="10.42578125" style="36" customWidth="1"/>
    <col min="5379" max="5381" width="14.42578125" style="36" customWidth="1"/>
    <col min="5382" max="5382" width="42.140625" style="36" customWidth="1"/>
    <col min="5383" max="5630" width="9.140625" style="36"/>
    <col min="5631" max="5631" width="6.85546875" style="36" customWidth="1"/>
    <col min="5632" max="5632" width="15.140625" style="36" customWidth="1"/>
    <col min="5633" max="5633" width="29.42578125" style="36" customWidth="1"/>
    <col min="5634" max="5634" width="10.42578125" style="36" customWidth="1"/>
    <col min="5635" max="5637" width="14.42578125" style="36" customWidth="1"/>
    <col min="5638" max="5638" width="42.140625" style="36" customWidth="1"/>
    <col min="5639" max="5886" width="9.140625" style="36"/>
    <col min="5887" max="5887" width="6.85546875" style="36" customWidth="1"/>
    <col min="5888" max="5888" width="15.140625" style="36" customWidth="1"/>
    <col min="5889" max="5889" width="29.42578125" style="36" customWidth="1"/>
    <col min="5890" max="5890" width="10.42578125" style="36" customWidth="1"/>
    <col min="5891" max="5893" width="14.42578125" style="36" customWidth="1"/>
    <col min="5894" max="5894" width="42.140625" style="36" customWidth="1"/>
    <col min="5895" max="6142" width="9.140625" style="36"/>
    <col min="6143" max="6143" width="6.85546875" style="36" customWidth="1"/>
    <col min="6144" max="6144" width="15.140625" style="36" customWidth="1"/>
    <col min="6145" max="6145" width="29.42578125" style="36" customWidth="1"/>
    <col min="6146" max="6146" width="10.42578125" style="36" customWidth="1"/>
    <col min="6147" max="6149" width="14.42578125" style="36" customWidth="1"/>
    <col min="6150" max="6150" width="42.140625" style="36" customWidth="1"/>
    <col min="6151" max="6398" width="9.140625" style="36"/>
    <col min="6399" max="6399" width="6.85546875" style="36" customWidth="1"/>
    <col min="6400" max="6400" width="15.140625" style="36" customWidth="1"/>
    <col min="6401" max="6401" width="29.42578125" style="36" customWidth="1"/>
    <col min="6402" max="6402" width="10.42578125" style="36" customWidth="1"/>
    <col min="6403" max="6405" width="14.42578125" style="36" customWidth="1"/>
    <col min="6406" max="6406" width="42.140625" style="36" customWidth="1"/>
    <col min="6407" max="6654" width="9.140625" style="36"/>
    <col min="6655" max="6655" width="6.85546875" style="36" customWidth="1"/>
    <col min="6656" max="6656" width="15.140625" style="36" customWidth="1"/>
    <col min="6657" max="6657" width="29.42578125" style="36" customWidth="1"/>
    <col min="6658" max="6658" width="10.42578125" style="36" customWidth="1"/>
    <col min="6659" max="6661" width="14.42578125" style="36" customWidth="1"/>
    <col min="6662" max="6662" width="42.140625" style="36" customWidth="1"/>
    <col min="6663" max="6910" width="9.140625" style="36"/>
    <col min="6911" max="6911" width="6.85546875" style="36" customWidth="1"/>
    <col min="6912" max="6912" width="15.140625" style="36" customWidth="1"/>
    <col min="6913" max="6913" width="29.42578125" style="36" customWidth="1"/>
    <col min="6914" max="6914" width="10.42578125" style="36" customWidth="1"/>
    <col min="6915" max="6917" width="14.42578125" style="36" customWidth="1"/>
    <col min="6918" max="6918" width="42.140625" style="36" customWidth="1"/>
    <col min="6919" max="7166" width="9.140625" style="36"/>
    <col min="7167" max="7167" width="6.85546875" style="36" customWidth="1"/>
    <col min="7168" max="7168" width="15.140625" style="36" customWidth="1"/>
    <col min="7169" max="7169" width="29.42578125" style="36" customWidth="1"/>
    <col min="7170" max="7170" width="10.42578125" style="36" customWidth="1"/>
    <col min="7171" max="7173" width="14.42578125" style="36" customWidth="1"/>
    <col min="7174" max="7174" width="42.140625" style="36" customWidth="1"/>
    <col min="7175" max="7422" width="9.140625" style="36"/>
    <col min="7423" max="7423" width="6.85546875" style="36" customWidth="1"/>
    <col min="7424" max="7424" width="15.140625" style="36" customWidth="1"/>
    <col min="7425" max="7425" width="29.42578125" style="36" customWidth="1"/>
    <col min="7426" max="7426" width="10.42578125" style="36" customWidth="1"/>
    <col min="7427" max="7429" width="14.42578125" style="36" customWidth="1"/>
    <col min="7430" max="7430" width="42.140625" style="36" customWidth="1"/>
    <col min="7431" max="7678" width="9.140625" style="36"/>
    <col min="7679" max="7679" width="6.85546875" style="36" customWidth="1"/>
    <col min="7680" max="7680" width="15.140625" style="36" customWidth="1"/>
    <col min="7681" max="7681" width="29.42578125" style="36" customWidth="1"/>
    <col min="7682" max="7682" width="10.42578125" style="36" customWidth="1"/>
    <col min="7683" max="7685" width="14.42578125" style="36" customWidth="1"/>
    <col min="7686" max="7686" width="42.140625" style="36" customWidth="1"/>
    <col min="7687" max="7934" width="9.140625" style="36"/>
    <col min="7935" max="7935" width="6.85546875" style="36" customWidth="1"/>
    <col min="7936" max="7936" width="15.140625" style="36" customWidth="1"/>
    <col min="7937" max="7937" width="29.42578125" style="36" customWidth="1"/>
    <col min="7938" max="7938" width="10.42578125" style="36" customWidth="1"/>
    <col min="7939" max="7941" width="14.42578125" style="36" customWidth="1"/>
    <col min="7942" max="7942" width="42.140625" style="36" customWidth="1"/>
    <col min="7943" max="8190" width="9.140625" style="36"/>
    <col min="8191" max="8191" width="6.85546875" style="36" customWidth="1"/>
    <col min="8192" max="8192" width="15.140625" style="36" customWidth="1"/>
    <col min="8193" max="8193" width="29.42578125" style="36" customWidth="1"/>
    <col min="8194" max="8194" width="10.42578125" style="36" customWidth="1"/>
    <col min="8195" max="8197" width="14.42578125" style="36" customWidth="1"/>
    <col min="8198" max="8198" width="42.140625" style="36" customWidth="1"/>
    <col min="8199" max="8446" width="9.140625" style="36"/>
    <col min="8447" max="8447" width="6.85546875" style="36" customWidth="1"/>
    <col min="8448" max="8448" width="15.140625" style="36" customWidth="1"/>
    <col min="8449" max="8449" width="29.42578125" style="36" customWidth="1"/>
    <col min="8450" max="8450" width="10.42578125" style="36" customWidth="1"/>
    <col min="8451" max="8453" width="14.42578125" style="36" customWidth="1"/>
    <col min="8454" max="8454" width="42.140625" style="36" customWidth="1"/>
    <col min="8455" max="8702" width="9.140625" style="36"/>
    <col min="8703" max="8703" width="6.85546875" style="36" customWidth="1"/>
    <col min="8704" max="8704" width="15.140625" style="36" customWidth="1"/>
    <col min="8705" max="8705" width="29.42578125" style="36" customWidth="1"/>
    <col min="8706" max="8706" width="10.42578125" style="36" customWidth="1"/>
    <col min="8707" max="8709" width="14.42578125" style="36" customWidth="1"/>
    <col min="8710" max="8710" width="42.140625" style="36" customWidth="1"/>
    <col min="8711" max="8958" width="9.140625" style="36"/>
    <col min="8959" max="8959" width="6.85546875" style="36" customWidth="1"/>
    <col min="8960" max="8960" width="15.140625" style="36" customWidth="1"/>
    <col min="8961" max="8961" width="29.42578125" style="36" customWidth="1"/>
    <col min="8962" max="8962" width="10.42578125" style="36" customWidth="1"/>
    <col min="8963" max="8965" width="14.42578125" style="36" customWidth="1"/>
    <col min="8966" max="8966" width="42.140625" style="36" customWidth="1"/>
    <col min="8967" max="9214" width="9.140625" style="36"/>
    <col min="9215" max="9215" width="6.85546875" style="36" customWidth="1"/>
    <col min="9216" max="9216" width="15.140625" style="36" customWidth="1"/>
    <col min="9217" max="9217" width="29.42578125" style="36" customWidth="1"/>
    <col min="9218" max="9218" width="10.42578125" style="36" customWidth="1"/>
    <col min="9219" max="9221" width="14.42578125" style="36" customWidth="1"/>
    <col min="9222" max="9222" width="42.140625" style="36" customWidth="1"/>
    <col min="9223" max="9470" width="9.140625" style="36"/>
    <col min="9471" max="9471" width="6.85546875" style="36" customWidth="1"/>
    <col min="9472" max="9472" width="15.140625" style="36" customWidth="1"/>
    <col min="9473" max="9473" width="29.42578125" style="36" customWidth="1"/>
    <col min="9474" max="9474" width="10.42578125" style="36" customWidth="1"/>
    <col min="9475" max="9477" width="14.42578125" style="36" customWidth="1"/>
    <col min="9478" max="9478" width="42.140625" style="36" customWidth="1"/>
    <col min="9479" max="9726" width="9.140625" style="36"/>
    <col min="9727" max="9727" width="6.85546875" style="36" customWidth="1"/>
    <col min="9728" max="9728" width="15.140625" style="36" customWidth="1"/>
    <col min="9729" max="9729" width="29.42578125" style="36" customWidth="1"/>
    <col min="9730" max="9730" width="10.42578125" style="36" customWidth="1"/>
    <col min="9731" max="9733" width="14.42578125" style="36" customWidth="1"/>
    <col min="9734" max="9734" width="42.140625" style="36" customWidth="1"/>
    <col min="9735" max="9982" width="9.140625" style="36"/>
    <col min="9983" max="9983" width="6.85546875" style="36" customWidth="1"/>
    <col min="9984" max="9984" width="15.140625" style="36" customWidth="1"/>
    <col min="9985" max="9985" width="29.42578125" style="36" customWidth="1"/>
    <col min="9986" max="9986" width="10.42578125" style="36" customWidth="1"/>
    <col min="9987" max="9989" width="14.42578125" style="36" customWidth="1"/>
    <col min="9990" max="9990" width="42.140625" style="36" customWidth="1"/>
    <col min="9991" max="10238" width="9.140625" style="36"/>
    <col min="10239" max="10239" width="6.85546875" style="36" customWidth="1"/>
    <col min="10240" max="10240" width="15.140625" style="36" customWidth="1"/>
    <col min="10241" max="10241" width="29.42578125" style="36" customWidth="1"/>
    <col min="10242" max="10242" width="10.42578125" style="36" customWidth="1"/>
    <col min="10243" max="10245" width="14.42578125" style="36" customWidth="1"/>
    <col min="10246" max="10246" width="42.140625" style="36" customWidth="1"/>
    <col min="10247" max="10494" width="9.140625" style="36"/>
    <col min="10495" max="10495" width="6.85546875" style="36" customWidth="1"/>
    <col min="10496" max="10496" width="15.140625" style="36" customWidth="1"/>
    <col min="10497" max="10497" width="29.42578125" style="36" customWidth="1"/>
    <col min="10498" max="10498" width="10.42578125" style="36" customWidth="1"/>
    <col min="10499" max="10501" width="14.42578125" style="36" customWidth="1"/>
    <col min="10502" max="10502" width="42.140625" style="36" customWidth="1"/>
    <col min="10503" max="10750" width="9.140625" style="36"/>
    <col min="10751" max="10751" width="6.85546875" style="36" customWidth="1"/>
    <col min="10752" max="10752" width="15.140625" style="36" customWidth="1"/>
    <col min="10753" max="10753" width="29.42578125" style="36" customWidth="1"/>
    <col min="10754" max="10754" width="10.42578125" style="36" customWidth="1"/>
    <col min="10755" max="10757" width="14.42578125" style="36" customWidth="1"/>
    <col min="10758" max="10758" width="42.140625" style="36" customWidth="1"/>
    <col min="10759" max="11006" width="9.140625" style="36"/>
    <col min="11007" max="11007" width="6.85546875" style="36" customWidth="1"/>
    <col min="11008" max="11008" width="15.140625" style="36" customWidth="1"/>
    <col min="11009" max="11009" width="29.42578125" style="36" customWidth="1"/>
    <col min="11010" max="11010" width="10.42578125" style="36" customWidth="1"/>
    <col min="11011" max="11013" width="14.42578125" style="36" customWidth="1"/>
    <col min="11014" max="11014" width="42.140625" style="36" customWidth="1"/>
    <col min="11015" max="11262" width="9.140625" style="36"/>
    <col min="11263" max="11263" width="6.85546875" style="36" customWidth="1"/>
    <col min="11264" max="11264" width="15.140625" style="36" customWidth="1"/>
    <col min="11265" max="11265" width="29.42578125" style="36" customWidth="1"/>
    <col min="11266" max="11266" width="10.42578125" style="36" customWidth="1"/>
    <col min="11267" max="11269" width="14.42578125" style="36" customWidth="1"/>
    <col min="11270" max="11270" width="42.140625" style="36" customWidth="1"/>
    <col min="11271" max="11518" width="9.140625" style="36"/>
    <col min="11519" max="11519" width="6.85546875" style="36" customWidth="1"/>
    <col min="11520" max="11520" width="15.140625" style="36" customWidth="1"/>
    <col min="11521" max="11521" width="29.42578125" style="36" customWidth="1"/>
    <col min="11522" max="11522" width="10.42578125" style="36" customWidth="1"/>
    <col min="11523" max="11525" width="14.42578125" style="36" customWidth="1"/>
    <col min="11526" max="11526" width="42.140625" style="36" customWidth="1"/>
    <col min="11527" max="11774" width="9.140625" style="36"/>
    <col min="11775" max="11775" width="6.85546875" style="36" customWidth="1"/>
    <col min="11776" max="11776" width="15.140625" style="36" customWidth="1"/>
    <col min="11777" max="11777" width="29.42578125" style="36" customWidth="1"/>
    <col min="11778" max="11778" width="10.42578125" style="36" customWidth="1"/>
    <col min="11779" max="11781" width="14.42578125" style="36" customWidth="1"/>
    <col min="11782" max="11782" width="42.140625" style="36" customWidth="1"/>
    <col min="11783" max="12030" width="9.140625" style="36"/>
    <col min="12031" max="12031" width="6.85546875" style="36" customWidth="1"/>
    <col min="12032" max="12032" width="15.140625" style="36" customWidth="1"/>
    <col min="12033" max="12033" width="29.42578125" style="36" customWidth="1"/>
    <col min="12034" max="12034" width="10.42578125" style="36" customWidth="1"/>
    <col min="12035" max="12037" width="14.42578125" style="36" customWidth="1"/>
    <col min="12038" max="12038" width="42.140625" style="36" customWidth="1"/>
    <col min="12039" max="12286" width="9.140625" style="36"/>
    <col min="12287" max="12287" width="6.85546875" style="36" customWidth="1"/>
    <col min="12288" max="12288" width="15.140625" style="36" customWidth="1"/>
    <col min="12289" max="12289" width="29.42578125" style="36" customWidth="1"/>
    <col min="12290" max="12290" width="10.42578125" style="36" customWidth="1"/>
    <col min="12291" max="12293" width="14.42578125" style="36" customWidth="1"/>
    <col min="12294" max="12294" width="42.140625" style="36" customWidth="1"/>
    <col min="12295" max="12542" width="9.140625" style="36"/>
    <col min="12543" max="12543" width="6.85546875" style="36" customWidth="1"/>
    <col min="12544" max="12544" width="15.140625" style="36" customWidth="1"/>
    <col min="12545" max="12545" width="29.42578125" style="36" customWidth="1"/>
    <col min="12546" max="12546" width="10.42578125" style="36" customWidth="1"/>
    <col min="12547" max="12549" width="14.42578125" style="36" customWidth="1"/>
    <col min="12550" max="12550" width="42.140625" style="36" customWidth="1"/>
    <col min="12551" max="12798" width="9.140625" style="36"/>
    <col min="12799" max="12799" width="6.85546875" style="36" customWidth="1"/>
    <col min="12800" max="12800" width="15.140625" style="36" customWidth="1"/>
    <col min="12801" max="12801" width="29.42578125" style="36" customWidth="1"/>
    <col min="12802" max="12802" width="10.42578125" style="36" customWidth="1"/>
    <col min="12803" max="12805" width="14.42578125" style="36" customWidth="1"/>
    <col min="12806" max="12806" width="42.140625" style="36" customWidth="1"/>
    <col min="12807" max="13054" width="9.140625" style="36"/>
    <col min="13055" max="13055" width="6.85546875" style="36" customWidth="1"/>
    <col min="13056" max="13056" width="15.140625" style="36" customWidth="1"/>
    <col min="13057" max="13057" width="29.42578125" style="36" customWidth="1"/>
    <col min="13058" max="13058" width="10.42578125" style="36" customWidth="1"/>
    <col min="13059" max="13061" width="14.42578125" style="36" customWidth="1"/>
    <col min="13062" max="13062" width="42.140625" style="36" customWidth="1"/>
    <col min="13063" max="13310" width="9.140625" style="36"/>
    <col min="13311" max="13311" width="6.85546875" style="36" customWidth="1"/>
    <col min="13312" max="13312" width="15.140625" style="36" customWidth="1"/>
    <col min="13313" max="13313" width="29.42578125" style="36" customWidth="1"/>
    <col min="13314" max="13314" width="10.42578125" style="36" customWidth="1"/>
    <col min="13315" max="13317" width="14.42578125" style="36" customWidth="1"/>
    <col min="13318" max="13318" width="42.140625" style="36" customWidth="1"/>
    <col min="13319" max="13566" width="9.140625" style="36"/>
    <col min="13567" max="13567" width="6.85546875" style="36" customWidth="1"/>
    <col min="13568" max="13568" width="15.140625" style="36" customWidth="1"/>
    <col min="13569" max="13569" width="29.42578125" style="36" customWidth="1"/>
    <col min="13570" max="13570" width="10.42578125" style="36" customWidth="1"/>
    <col min="13571" max="13573" width="14.42578125" style="36" customWidth="1"/>
    <col min="13574" max="13574" width="42.140625" style="36" customWidth="1"/>
    <col min="13575" max="13822" width="9.140625" style="36"/>
    <col min="13823" max="13823" width="6.85546875" style="36" customWidth="1"/>
    <col min="13824" max="13824" width="15.140625" style="36" customWidth="1"/>
    <col min="13825" max="13825" width="29.42578125" style="36" customWidth="1"/>
    <col min="13826" max="13826" width="10.42578125" style="36" customWidth="1"/>
    <col min="13827" max="13829" width="14.42578125" style="36" customWidth="1"/>
    <col min="13830" max="13830" width="42.140625" style="36" customWidth="1"/>
    <col min="13831" max="14078" width="9.140625" style="36"/>
    <col min="14079" max="14079" width="6.85546875" style="36" customWidth="1"/>
    <col min="14080" max="14080" width="15.140625" style="36" customWidth="1"/>
    <col min="14081" max="14081" width="29.42578125" style="36" customWidth="1"/>
    <col min="14082" max="14082" width="10.42578125" style="36" customWidth="1"/>
    <col min="14083" max="14085" width="14.42578125" style="36" customWidth="1"/>
    <col min="14086" max="14086" width="42.140625" style="36" customWidth="1"/>
    <col min="14087" max="14334" width="9.140625" style="36"/>
    <col min="14335" max="14335" width="6.85546875" style="36" customWidth="1"/>
    <col min="14336" max="14336" width="15.140625" style="36" customWidth="1"/>
    <col min="14337" max="14337" width="29.42578125" style="36" customWidth="1"/>
    <col min="14338" max="14338" width="10.42578125" style="36" customWidth="1"/>
    <col min="14339" max="14341" width="14.42578125" style="36" customWidth="1"/>
    <col min="14342" max="14342" width="42.140625" style="36" customWidth="1"/>
    <col min="14343" max="14590" width="9.140625" style="36"/>
    <col min="14591" max="14591" width="6.85546875" style="36" customWidth="1"/>
    <col min="14592" max="14592" width="15.140625" style="36" customWidth="1"/>
    <col min="14593" max="14593" width="29.42578125" style="36" customWidth="1"/>
    <col min="14594" max="14594" width="10.42578125" style="36" customWidth="1"/>
    <col min="14595" max="14597" width="14.42578125" style="36" customWidth="1"/>
    <col min="14598" max="14598" width="42.140625" style="36" customWidth="1"/>
    <col min="14599" max="14846" width="9.140625" style="36"/>
    <col min="14847" max="14847" width="6.85546875" style="36" customWidth="1"/>
    <col min="14848" max="14848" width="15.140625" style="36" customWidth="1"/>
    <col min="14849" max="14849" width="29.42578125" style="36" customWidth="1"/>
    <col min="14850" max="14850" width="10.42578125" style="36" customWidth="1"/>
    <col min="14851" max="14853" width="14.42578125" style="36" customWidth="1"/>
    <col min="14854" max="14854" width="42.140625" style="36" customWidth="1"/>
    <col min="14855" max="15102" width="9.140625" style="36"/>
    <col min="15103" max="15103" width="6.85546875" style="36" customWidth="1"/>
    <col min="15104" max="15104" width="15.140625" style="36" customWidth="1"/>
    <col min="15105" max="15105" width="29.42578125" style="36" customWidth="1"/>
    <col min="15106" max="15106" width="10.42578125" style="36" customWidth="1"/>
    <col min="15107" max="15109" width="14.42578125" style="36" customWidth="1"/>
    <col min="15110" max="15110" width="42.140625" style="36" customWidth="1"/>
    <col min="15111" max="15358" width="9.140625" style="36"/>
    <col min="15359" max="15359" width="6.85546875" style="36" customWidth="1"/>
    <col min="15360" max="15360" width="15.140625" style="36" customWidth="1"/>
    <col min="15361" max="15361" width="29.42578125" style="36" customWidth="1"/>
    <col min="15362" max="15362" width="10.42578125" style="36" customWidth="1"/>
    <col min="15363" max="15365" width="14.42578125" style="36" customWidth="1"/>
    <col min="15366" max="15366" width="42.140625" style="36" customWidth="1"/>
    <col min="15367" max="15614" width="9.140625" style="36"/>
    <col min="15615" max="15615" width="6.85546875" style="36" customWidth="1"/>
    <col min="15616" max="15616" width="15.140625" style="36" customWidth="1"/>
    <col min="15617" max="15617" width="29.42578125" style="36" customWidth="1"/>
    <col min="15618" max="15618" width="10.42578125" style="36" customWidth="1"/>
    <col min="15619" max="15621" width="14.42578125" style="36" customWidth="1"/>
    <col min="15622" max="15622" width="42.140625" style="36" customWidth="1"/>
    <col min="15623" max="15870" width="9.140625" style="36"/>
    <col min="15871" max="15871" width="6.85546875" style="36" customWidth="1"/>
    <col min="15872" max="15872" width="15.140625" style="36" customWidth="1"/>
    <col min="15873" max="15873" width="29.42578125" style="36" customWidth="1"/>
    <col min="15874" max="15874" width="10.42578125" style="36" customWidth="1"/>
    <col min="15875" max="15877" width="14.42578125" style="36" customWidth="1"/>
    <col min="15878" max="15878" width="42.140625" style="36" customWidth="1"/>
    <col min="15879" max="16126" width="9.140625" style="36"/>
    <col min="16127" max="16127" width="6.85546875" style="36" customWidth="1"/>
    <col min="16128" max="16128" width="15.140625" style="36" customWidth="1"/>
    <col min="16129" max="16129" width="29.42578125" style="36" customWidth="1"/>
    <col min="16130" max="16130" width="10.42578125" style="36" customWidth="1"/>
    <col min="16131" max="16133" width="14.42578125" style="36" customWidth="1"/>
    <col min="16134" max="16134" width="42.140625" style="36" customWidth="1"/>
    <col min="16135" max="16384" width="9.140625" style="36"/>
  </cols>
  <sheetData>
    <row r="1" spans="1:9" s="40" customFormat="1" ht="29.25" customHeight="1">
      <c r="A1" s="319" t="s">
        <v>512</v>
      </c>
      <c r="B1" s="320"/>
      <c r="C1" s="320"/>
      <c r="D1" s="320"/>
      <c r="E1" s="320"/>
      <c r="F1" s="320"/>
      <c r="G1" s="320"/>
      <c r="H1" s="321"/>
    </row>
    <row r="2" spans="1:9" ht="20.25" customHeight="1">
      <c r="A2" s="393" t="s">
        <v>22</v>
      </c>
      <c r="B2" s="394"/>
      <c r="C2" s="394"/>
      <c r="D2" s="394"/>
      <c r="E2" s="394"/>
      <c r="F2" s="222"/>
      <c r="G2" s="222"/>
      <c r="H2" s="188" t="s">
        <v>91</v>
      </c>
    </row>
    <row r="3" spans="1:9" ht="63">
      <c r="A3" s="121" t="s">
        <v>2</v>
      </c>
      <c r="B3" s="54" t="s">
        <v>3</v>
      </c>
      <c r="C3" s="54" t="s">
        <v>4</v>
      </c>
      <c r="D3" s="54" t="s">
        <v>13</v>
      </c>
      <c r="E3" s="54" t="s">
        <v>14</v>
      </c>
      <c r="F3" s="54" t="s">
        <v>287</v>
      </c>
      <c r="G3" s="54" t="s">
        <v>288</v>
      </c>
      <c r="H3" s="206" t="s">
        <v>10</v>
      </c>
    </row>
    <row r="4" spans="1:9" ht="47.25">
      <c r="A4" s="227">
        <v>1</v>
      </c>
      <c r="B4" s="80" t="s">
        <v>23</v>
      </c>
      <c r="C4" s="80" t="s">
        <v>289</v>
      </c>
      <c r="D4" s="80">
        <v>44</v>
      </c>
      <c r="E4" s="80">
        <v>440</v>
      </c>
      <c r="F4" s="80"/>
      <c r="G4" s="80" t="s">
        <v>290</v>
      </c>
      <c r="H4" s="228" t="s">
        <v>470</v>
      </c>
    </row>
    <row r="5" spans="1:9" ht="31.5">
      <c r="A5" s="227">
        <v>2</v>
      </c>
      <c r="B5" s="80" t="s">
        <v>23</v>
      </c>
      <c r="C5" s="80" t="s">
        <v>291</v>
      </c>
      <c r="D5" s="80">
        <v>34</v>
      </c>
      <c r="E5" s="80">
        <v>340</v>
      </c>
      <c r="F5" s="80"/>
      <c r="G5" s="80" t="s">
        <v>290</v>
      </c>
      <c r="H5" s="228" t="s">
        <v>391</v>
      </c>
    </row>
    <row r="6" spans="1:9" ht="63">
      <c r="A6" s="227">
        <v>3</v>
      </c>
      <c r="B6" s="80" t="s">
        <v>24</v>
      </c>
      <c r="C6" s="80" t="s">
        <v>292</v>
      </c>
      <c r="D6" s="80">
        <v>26</v>
      </c>
      <c r="E6" s="80">
        <v>300</v>
      </c>
      <c r="F6" s="80"/>
      <c r="G6" s="80" t="s">
        <v>293</v>
      </c>
      <c r="H6" s="228" t="s">
        <v>471</v>
      </c>
    </row>
    <row r="7" spans="1:9" ht="82.5" customHeight="1">
      <c r="A7" s="227">
        <v>4</v>
      </c>
      <c r="B7" s="80" t="s">
        <v>362</v>
      </c>
      <c r="C7" s="80" t="s">
        <v>88</v>
      </c>
      <c r="D7" s="80"/>
      <c r="E7" s="80">
        <v>30</v>
      </c>
      <c r="F7" s="80"/>
      <c r="G7" s="80" t="s">
        <v>294</v>
      </c>
      <c r="H7" s="228" t="s">
        <v>485</v>
      </c>
    </row>
    <row r="8" spans="1:9" ht="64.5" customHeight="1">
      <c r="A8" s="207">
        <v>5</v>
      </c>
      <c r="B8" s="125" t="s">
        <v>362</v>
      </c>
      <c r="C8" s="80" t="s">
        <v>363</v>
      </c>
      <c r="D8" s="135"/>
      <c r="E8" s="136">
        <v>26</v>
      </c>
      <c r="F8" s="136"/>
      <c r="G8" s="136"/>
      <c r="H8" s="209" t="s">
        <v>486</v>
      </c>
    </row>
    <row r="9" spans="1:9" ht="126">
      <c r="A9" s="123">
        <v>6</v>
      </c>
      <c r="B9" s="125" t="s">
        <v>295</v>
      </c>
      <c r="C9" s="80" t="s">
        <v>462</v>
      </c>
      <c r="D9" s="135">
        <v>158</v>
      </c>
      <c r="E9" s="137">
        <v>1080</v>
      </c>
      <c r="F9" s="137"/>
      <c r="G9" s="137"/>
      <c r="H9" s="156" t="s">
        <v>350</v>
      </c>
    </row>
    <row r="10" spans="1:9" ht="63">
      <c r="A10" s="207">
        <v>7</v>
      </c>
      <c r="B10" s="125" t="s">
        <v>362</v>
      </c>
      <c r="C10" s="80" t="s">
        <v>461</v>
      </c>
      <c r="D10" s="135">
        <v>18</v>
      </c>
      <c r="E10" s="137"/>
      <c r="F10" s="137"/>
      <c r="G10" s="137"/>
      <c r="H10" s="156" t="s">
        <v>350</v>
      </c>
      <c r="I10" s="138"/>
    </row>
    <row r="11" spans="1:9" ht="78.75">
      <c r="A11" s="123">
        <v>8</v>
      </c>
      <c r="B11" s="125" t="s">
        <v>80</v>
      </c>
      <c r="C11" s="80" t="s">
        <v>364</v>
      </c>
      <c r="D11" s="135">
        <v>55</v>
      </c>
      <c r="E11" s="137">
        <v>550</v>
      </c>
      <c r="F11" s="137"/>
      <c r="G11" s="137"/>
      <c r="H11" s="156" t="s">
        <v>350</v>
      </c>
    </row>
    <row r="12" spans="1:9" ht="65.25" customHeight="1">
      <c r="A12" s="207">
        <v>9</v>
      </c>
      <c r="B12" s="125">
        <v>10</v>
      </c>
      <c r="C12" s="80" t="s">
        <v>89</v>
      </c>
      <c r="D12" s="135"/>
      <c r="E12" s="136">
        <v>30</v>
      </c>
      <c r="F12" s="136"/>
      <c r="G12" s="136"/>
      <c r="H12" s="209" t="s">
        <v>486</v>
      </c>
    </row>
    <row r="13" spans="1:9" ht="95.25" customHeight="1">
      <c r="A13" s="207">
        <v>10</v>
      </c>
      <c r="B13" s="125">
        <v>717</v>
      </c>
      <c r="C13" s="80" t="s">
        <v>351</v>
      </c>
      <c r="D13" s="135">
        <v>242</v>
      </c>
      <c r="E13" s="136">
        <v>2420</v>
      </c>
      <c r="F13" s="136"/>
      <c r="G13" s="136" t="s">
        <v>365</v>
      </c>
      <c r="H13" s="209" t="s">
        <v>472</v>
      </c>
    </row>
    <row r="14" spans="1:9" ht="32.25" customHeight="1" thickBot="1">
      <c r="A14" s="210"/>
      <c r="B14" s="211"/>
      <c r="C14" s="212" t="s">
        <v>11</v>
      </c>
      <c r="D14" s="213">
        <f>SUM(D4:D13)</f>
        <v>577</v>
      </c>
      <c r="E14" s="213">
        <f>SUM(E4:E13)</f>
        <v>5216</v>
      </c>
      <c r="F14" s="213"/>
      <c r="G14" s="213"/>
      <c r="H14" s="214"/>
    </row>
    <row r="15" spans="1:9">
      <c r="A15" s="38"/>
      <c r="B15" s="38"/>
      <c r="C15" s="38"/>
      <c r="D15" s="38"/>
      <c r="E15" s="38"/>
      <c r="F15" s="38"/>
      <c r="G15" s="38"/>
      <c r="H15" s="38"/>
    </row>
    <row r="16" spans="1:9">
      <c r="A16" s="38"/>
      <c r="B16" s="38"/>
      <c r="C16" s="38"/>
      <c r="D16" s="38"/>
      <c r="E16" s="38"/>
      <c r="F16" s="38"/>
      <c r="G16" s="38"/>
      <c r="H16" s="38"/>
    </row>
    <row r="17" spans="1:8">
      <c r="A17" s="38"/>
      <c r="B17" s="38"/>
      <c r="C17" s="38"/>
      <c r="D17" s="38"/>
      <c r="E17" s="38"/>
      <c r="F17" s="38"/>
      <c r="G17" s="38"/>
      <c r="H17" s="38"/>
    </row>
  </sheetData>
  <mergeCells count="2">
    <mergeCell ref="A1:H1"/>
    <mergeCell ref="A2:E2"/>
  </mergeCells>
  <pageMargins left="1.48" right="0.196850393700787" top="0.196850393700787" bottom="0.118110236220472" header="0.31496062992126" footer="0.196850393700787"/>
  <pageSetup paperSize="9" scale="62" orientation="landscape" verticalDpi="4294967293"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I10"/>
  <sheetViews>
    <sheetView view="pageBreakPreview" zoomScale="120" zoomScaleSheetLayoutView="120" workbookViewId="0">
      <selection sqref="A1:XFD1"/>
    </sheetView>
  </sheetViews>
  <sheetFormatPr defaultRowHeight="15.75"/>
  <cols>
    <col min="1" max="1" width="5.28515625" style="102" customWidth="1"/>
    <col min="2" max="2" width="6.42578125" style="103" customWidth="1"/>
    <col min="3" max="3" width="36.28515625" style="103" customWidth="1"/>
    <col min="4" max="4" width="10.28515625" style="103" customWidth="1"/>
    <col min="5" max="5" width="13.140625" style="103" customWidth="1"/>
    <col min="6" max="6" width="12.42578125" style="103" customWidth="1"/>
    <col min="7" max="7" width="15.28515625" style="103" customWidth="1"/>
    <col min="8" max="8" width="18.42578125" style="103" customWidth="1"/>
    <col min="9" max="9" width="41.28515625" style="93" customWidth="1"/>
    <col min="10" max="255" width="9.140625" style="94"/>
    <col min="256" max="256" width="5.42578125" style="94" customWidth="1"/>
    <col min="257" max="257" width="7" style="94" customWidth="1"/>
    <col min="258" max="258" width="31" style="94" customWidth="1"/>
    <col min="259" max="260" width="0" style="94" hidden="1" customWidth="1"/>
    <col min="261" max="261" width="12.7109375" style="94" customWidth="1"/>
    <col min="262" max="262" width="12.5703125" style="94" customWidth="1"/>
    <col min="263" max="263" width="20.85546875" style="94" customWidth="1"/>
    <col min="264" max="264" width="20.7109375" style="94" customWidth="1"/>
    <col min="265" max="265" width="47.28515625" style="94" customWidth="1"/>
    <col min="266" max="511" width="9.140625" style="94"/>
    <col min="512" max="512" width="5.42578125" style="94" customWidth="1"/>
    <col min="513" max="513" width="7" style="94" customWidth="1"/>
    <col min="514" max="514" width="31" style="94" customWidth="1"/>
    <col min="515" max="516" width="0" style="94" hidden="1" customWidth="1"/>
    <col min="517" max="517" width="12.7109375" style="94" customWidth="1"/>
    <col min="518" max="518" width="12.5703125" style="94" customWidth="1"/>
    <col min="519" max="519" width="20.85546875" style="94" customWidth="1"/>
    <col min="520" max="520" width="20.7109375" style="94" customWidth="1"/>
    <col min="521" max="521" width="47.28515625" style="94" customWidth="1"/>
    <col min="522" max="767" width="9.140625" style="94"/>
    <col min="768" max="768" width="5.42578125" style="94" customWidth="1"/>
    <col min="769" max="769" width="7" style="94" customWidth="1"/>
    <col min="770" max="770" width="31" style="94" customWidth="1"/>
    <col min="771" max="772" width="0" style="94" hidden="1" customWidth="1"/>
    <col min="773" max="773" width="12.7109375" style="94" customWidth="1"/>
    <col min="774" max="774" width="12.5703125" style="94" customWidth="1"/>
    <col min="775" max="775" width="20.85546875" style="94" customWidth="1"/>
    <col min="776" max="776" width="20.7109375" style="94" customWidth="1"/>
    <col min="777" max="777" width="47.28515625" style="94" customWidth="1"/>
    <col min="778" max="1023" width="9.140625" style="94"/>
    <col min="1024" max="1024" width="5.42578125" style="94" customWidth="1"/>
    <col min="1025" max="1025" width="7" style="94" customWidth="1"/>
    <col min="1026" max="1026" width="31" style="94" customWidth="1"/>
    <col min="1027" max="1028" width="0" style="94" hidden="1" customWidth="1"/>
    <col min="1029" max="1029" width="12.7109375" style="94" customWidth="1"/>
    <col min="1030" max="1030" width="12.5703125" style="94" customWidth="1"/>
    <col min="1031" max="1031" width="20.85546875" style="94" customWidth="1"/>
    <col min="1032" max="1032" width="20.7109375" style="94" customWidth="1"/>
    <col min="1033" max="1033" width="47.28515625" style="94" customWidth="1"/>
    <col min="1034" max="1279" width="9.140625" style="94"/>
    <col min="1280" max="1280" width="5.42578125" style="94" customWidth="1"/>
    <col min="1281" max="1281" width="7" style="94" customWidth="1"/>
    <col min="1282" max="1282" width="31" style="94" customWidth="1"/>
    <col min="1283" max="1284" width="0" style="94" hidden="1" customWidth="1"/>
    <col min="1285" max="1285" width="12.7109375" style="94" customWidth="1"/>
    <col min="1286" max="1286" width="12.5703125" style="94" customWidth="1"/>
    <col min="1287" max="1287" width="20.85546875" style="94" customWidth="1"/>
    <col min="1288" max="1288" width="20.7109375" style="94" customWidth="1"/>
    <col min="1289" max="1289" width="47.28515625" style="94" customWidth="1"/>
    <col min="1290" max="1535" width="9.140625" style="94"/>
    <col min="1536" max="1536" width="5.42578125" style="94" customWidth="1"/>
    <col min="1537" max="1537" width="7" style="94" customWidth="1"/>
    <col min="1538" max="1538" width="31" style="94" customWidth="1"/>
    <col min="1539" max="1540" width="0" style="94" hidden="1" customWidth="1"/>
    <col min="1541" max="1541" width="12.7109375" style="94" customWidth="1"/>
    <col min="1542" max="1542" width="12.5703125" style="94" customWidth="1"/>
    <col min="1543" max="1543" width="20.85546875" style="94" customWidth="1"/>
    <col min="1544" max="1544" width="20.7109375" style="94" customWidth="1"/>
    <col min="1545" max="1545" width="47.28515625" style="94" customWidth="1"/>
    <col min="1546" max="1791" width="9.140625" style="94"/>
    <col min="1792" max="1792" width="5.42578125" style="94" customWidth="1"/>
    <col min="1793" max="1793" width="7" style="94" customWidth="1"/>
    <col min="1794" max="1794" width="31" style="94" customWidth="1"/>
    <col min="1795" max="1796" width="0" style="94" hidden="1" customWidth="1"/>
    <col min="1797" max="1797" width="12.7109375" style="94" customWidth="1"/>
    <col min="1798" max="1798" width="12.5703125" style="94" customWidth="1"/>
    <col min="1799" max="1799" width="20.85546875" style="94" customWidth="1"/>
    <col min="1800" max="1800" width="20.7109375" style="94" customWidth="1"/>
    <col min="1801" max="1801" width="47.28515625" style="94" customWidth="1"/>
    <col min="1802" max="2047" width="9.140625" style="94"/>
    <col min="2048" max="2048" width="5.42578125" style="94" customWidth="1"/>
    <col min="2049" max="2049" width="7" style="94" customWidth="1"/>
    <col min="2050" max="2050" width="31" style="94" customWidth="1"/>
    <col min="2051" max="2052" width="0" style="94" hidden="1" customWidth="1"/>
    <col min="2053" max="2053" width="12.7109375" style="94" customWidth="1"/>
    <col min="2054" max="2054" width="12.5703125" style="94" customWidth="1"/>
    <col min="2055" max="2055" width="20.85546875" style="94" customWidth="1"/>
    <col min="2056" max="2056" width="20.7109375" style="94" customWidth="1"/>
    <col min="2057" max="2057" width="47.28515625" style="94" customWidth="1"/>
    <col min="2058" max="2303" width="9.140625" style="94"/>
    <col min="2304" max="2304" width="5.42578125" style="94" customWidth="1"/>
    <col min="2305" max="2305" width="7" style="94" customWidth="1"/>
    <col min="2306" max="2306" width="31" style="94" customWidth="1"/>
    <col min="2307" max="2308" width="0" style="94" hidden="1" customWidth="1"/>
    <col min="2309" max="2309" width="12.7109375" style="94" customWidth="1"/>
    <col min="2310" max="2310" width="12.5703125" style="94" customWidth="1"/>
    <col min="2311" max="2311" width="20.85546875" style="94" customWidth="1"/>
    <col min="2312" max="2312" width="20.7109375" style="94" customWidth="1"/>
    <col min="2313" max="2313" width="47.28515625" style="94" customWidth="1"/>
    <col min="2314" max="2559" width="9.140625" style="94"/>
    <col min="2560" max="2560" width="5.42578125" style="94" customWidth="1"/>
    <col min="2561" max="2561" width="7" style="94" customWidth="1"/>
    <col min="2562" max="2562" width="31" style="94" customWidth="1"/>
    <col min="2563" max="2564" width="0" style="94" hidden="1" customWidth="1"/>
    <col min="2565" max="2565" width="12.7109375" style="94" customWidth="1"/>
    <col min="2566" max="2566" width="12.5703125" style="94" customWidth="1"/>
    <col min="2567" max="2567" width="20.85546875" style="94" customWidth="1"/>
    <col min="2568" max="2568" width="20.7109375" style="94" customWidth="1"/>
    <col min="2569" max="2569" width="47.28515625" style="94" customWidth="1"/>
    <col min="2570" max="2815" width="9.140625" style="94"/>
    <col min="2816" max="2816" width="5.42578125" style="94" customWidth="1"/>
    <col min="2817" max="2817" width="7" style="94" customWidth="1"/>
    <col min="2818" max="2818" width="31" style="94" customWidth="1"/>
    <col min="2819" max="2820" width="0" style="94" hidden="1" customWidth="1"/>
    <col min="2821" max="2821" width="12.7109375" style="94" customWidth="1"/>
    <col min="2822" max="2822" width="12.5703125" style="94" customWidth="1"/>
    <col min="2823" max="2823" width="20.85546875" style="94" customWidth="1"/>
    <col min="2824" max="2824" width="20.7109375" style="94" customWidth="1"/>
    <col min="2825" max="2825" width="47.28515625" style="94" customWidth="1"/>
    <col min="2826" max="3071" width="9.140625" style="94"/>
    <col min="3072" max="3072" width="5.42578125" style="94" customWidth="1"/>
    <col min="3073" max="3073" width="7" style="94" customWidth="1"/>
    <col min="3074" max="3074" width="31" style="94" customWidth="1"/>
    <col min="3075" max="3076" width="0" style="94" hidden="1" customWidth="1"/>
    <col min="3077" max="3077" width="12.7109375" style="94" customWidth="1"/>
    <col min="3078" max="3078" width="12.5703125" style="94" customWidth="1"/>
    <col min="3079" max="3079" width="20.85546875" style="94" customWidth="1"/>
    <col min="3080" max="3080" width="20.7109375" style="94" customWidth="1"/>
    <col min="3081" max="3081" width="47.28515625" style="94" customWidth="1"/>
    <col min="3082" max="3327" width="9.140625" style="94"/>
    <col min="3328" max="3328" width="5.42578125" style="94" customWidth="1"/>
    <col min="3329" max="3329" width="7" style="94" customWidth="1"/>
    <col min="3330" max="3330" width="31" style="94" customWidth="1"/>
    <col min="3331" max="3332" width="0" style="94" hidden="1" customWidth="1"/>
    <col min="3333" max="3333" width="12.7109375" style="94" customWidth="1"/>
    <col min="3334" max="3334" width="12.5703125" style="94" customWidth="1"/>
    <col min="3335" max="3335" width="20.85546875" style="94" customWidth="1"/>
    <col min="3336" max="3336" width="20.7109375" style="94" customWidth="1"/>
    <col min="3337" max="3337" width="47.28515625" style="94" customWidth="1"/>
    <col min="3338" max="3583" width="9.140625" style="94"/>
    <col min="3584" max="3584" width="5.42578125" style="94" customWidth="1"/>
    <col min="3585" max="3585" width="7" style="94" customWidth="1"/>
    <col min="3586" max="3586" width="31" style="94" customWidth="1"/>
    <col min="3587" max="3588" width="0" style="94" hidden="1" customWidth="1"/>
    <col min="3589" max="3589" width="12.7109375" style="94" customWidth="1"/>
    <col min="3590" max="3590" width="12.5703125" style="94" customWidth="1"/>
    <col min="3591" max="3591" width="20.85546875" style="94" customWidth="1"/>
    <col min="3592" max="3592" width="20.7109375" style="94" customWidth="1"/>
    <col min="3593" max="3593" width="47.28515625" style="94" customWidth="1"/>
    <col min="3594" max="3839" width="9.140625" style="94"/>
    <col min="3840" max="3840" width="5.42578125" style="94" customWidth="1"/>
    <col min="3841" max="3841" width="7" style="94" customWidth="1"/>
    <col min="3842" max="3842" width="31" style="94" customWidth="1"/>
    <col min="3843" max="3844" width="0" style="94" hidden="1" customWidth="1"/>
    <col min="3845" max="3845" width="12.7109375" style="94" customWidth="1"/>
    <col min="3846" max="3846" width="12.5703125" style="94" customWidth="1"/>
    <col min="3847" max="3847" width="20.85546875" style="94" customWidth="1"/>
    <col min="3848" max="3848" width="20.7109375" style="94" customWidth="1"/>
    <col min="3849" max="3849" width="47.28515625" style="94" customWidth="1"/>
    <col min="3850" max="4095" width="9.140625" style="94"/>
    <col min="4096" max="4096" width="5.42578125" style="94" customWidth="1"/>
    <col min="4097" max="4097" width="7" style="94" customWidth="1"/>
    <col min="4098" max="4098" width="31" style="94" customWidth="1"/>
    <col min="4099" max="4100" width="0" style="94" hidden="1" customWidth="1"/>
    <col min="4101" max="4101" width="12.7109375" style="94" customWidth="1"/>
    <col min="4102" max="4102" width="12.5703125" style="94" customWidth="1"/>
    <col min="4103" max="4103" width="20.85546875" style="94" customWidth="1"/>
    <col min="4104" max="4104" width="20.7109375" style="94" customWidth="1"/>
    <col min="4105" max="4105" width="47.28515625" style="94" customWidth="1"/>
    <col min="4106" max="4351" width="9.140625" style="94"/>
    <col min="4352" max="4352" width="5.42578125" style="94" customWidth="1"/>
    <col min="4353" max="4353" width="7" style="94" customWidth="1"/>
    <col min="4354" max="4354" width="31" style="94" customWidth="1"/>
    <col min="4355" max="4356" width="0" style="94" hidden="1" customWidth="1"/>
    <col min="4357" max="4357" width="12.7109375" style="94" customWidth="1"/>
    <col min="4358" max="4358" width="12.5703125" style="94" customWidth="1"/>
    <col min="4359" max="4359" width="20.85546875" style="94" customWidth="1"/>
    <col min="4360" max="4360" width="20.7109375" style="94" customWidth="1"/>
    <col min="4361" max="4361" width="47.28515625" style="94" customWidth="1"/>
    <col min="4362" max="4607" width="9.140625" style="94"/>
    <col min="4608" max="4608" width="5.42578125" style="94" customWidth="1"/>
    <col min="4609" max="4609" width="7" style="94" customWidth="1"/>
    <col min="4610" max="4610" width="31" style="94" customWidth="1"/>
    <col min="4611" max="4612" width="0" style="94" hidden="1" customWidth="1"/>
    <col min="4613" max="4613" width="12.7109375" style="94" customWidth="1"/>
    <col min="4614" max="4614" width="12.5703125" style="94" customWidth="1"/>
    <col min="4615" max="4615" width="20.85546875" style="94" customWidth="1"/>
    <col min="4616" max="4616" width="20.7109375" style="94" customWidth="1"/>
    <col min="4617" max="4617" width="47.28515625" style="94" customWidth="1"/>
    <col min="4618" max="4863" width="9.140625" style="94"/>
    <col min="4864" max="4864" width="5.42578125" style="94" customWidth="1"/>
    <col min="4865" max="4865" width="7" style="94" customWidth="1"/>
    <col min="4866" max="4866" width="31" style="94" customWidth="1"/>
    <col min="4867" max="4868" width="0" style="94" hidden="1" customWidth="1"/>
    <col min="4869" max="4869" width="12.7109375" style="94" customWidth="1"/>
    <col min="4870" max="4870" width="12.5703125" style="94" customWidth="1"/>
    <col min="4871" max="4871" width="20.85546875" style="94" customWidth="1"/>
    <col min="4872" max="4872" width="20.7109375" style="94" customWidth="1"/>
    <col min="4873" max="4873" width="47.28515625" style="94" customWidth="1"/>
    <col min="4874" max="5119" width="9.140625" style="94"/>
    <col min="5120" max="5120" width="5.42578125" style="94" customWidth="1"/>
    <col min="5121" max="5121" width="7" style="94" customWidth="1"/>
    <col min="5122" max="5122" width="31" style="94" customWidth="1"/>
    <col min="5123" max="5124" width="0" style="94" hidden="1" customWidth="1"/>
    <col min="5125" max="5125" width="12.7109375" style="94" customWidth="1"/>
    <col min="5126" max="5126" width="12.5703125" style="94" customWidth="1"/>
    <col min="5127" max="5127" width="20.85546875" style="94" customWidth="1"/>
    <col min="5128" max="5128" width="20.7109375" style="94" customWidth="1"/>
    <col min="5129" max="5129" width="47.28515625" style="94" customWidth="1"/>
    <col min="5130" max="5375" width="9.140625" style="94"/>
    <col min="5376" max="5376" width="5.42578125" style="94" customWidth="1"/>
    <col min="5377" max="5377" width="7" style="94" customWidth="1"/>
    <col min="5378" max="5378" width="31" style="94" customWidth="1"/>
    <col min="5379" max="5380" width="0" style="94" hidden="1" customWidth="1"/>
    <col min="5381" max="5381" width="12.7109375" style="94" customWidth="1"/>
    <col min="5382" max="5382" width="12.5703125" style="94" customWidth="1"/>
    <col min="5383" max="5383" width="20.85546875" style="94" customWidth="1"/>
    <col min="5384" max="5384" width="20.7109375" style="94" customWidth="1"/>
    <col min="5385" max="5385" width="47.28515625" style="94" customWidth="1"/>
    <col min="5386" max="5631" width="9.140625" style="94"/>
    <col min="5632" max="5632" width="5.42578125" style="94" customWidth="1"/>
    <col min="5633" max="5633" width="7" style="94" customWidth="1"/>
    <col min="5634" max="5634" width="31" style="94" customWidth="1"/>
    <col min="5635" max="5636" width="0" style="94" hidden="1" customWidth="1"/>
    <col min="5637" max="5637" width="12.7109375" style="94" customWidth="1"/>
    <col min="5638" max="5638" width="12.5703125" style="94" customWidth="1"/>
    <col min="5639" max="5639" width="20.85546875" style="94" customWidth="1"/>
    <col min="5640" max="5640" width="20.7109375" style="94" customWidth="1"/>
    <col min="5641" max="5641" width="47.28515625" style="94" customWidth="1"/>
    <col min="5642" max="5887" width="9.140625" style="94"/>
    <col min="5888" max="5888" width="5.42578125" style="94" customWidth="1"/>
    <col min="5889" max="5889" width="7" style="94" customWidth="1"/>
    <col min="5890" max="5890" width="31" style="94" customWidth="1"/>
    <col min="5891" max="5892" width="0" style="94" hidden="1" customWidth="1"/>
    <col min="5893" max="5893" width="12.7109375" style="94" customWidth="1"/>
    <col min="5894" max="5894" width="12.5703125" style="94" customWidth="1"/>
    <col min="5895" max="5895" width="20.85546875" style="94" customWidth="1"/>
    <col min="5896" max="5896" width="20.7109375" style="94" customWidth="1"/>
    <col min="5897" max="5897" width="47.28515625" style="94" customWidth="1"/>
    <col min="5898" max="6143" width="9.140625" style="94"/>
    <col min="6144" max="6144" width="5.42578125" style="94" customWidth="1"/>
    <col min="6145" max="6145" width="7" style="94" customWidth="1"/>
    <col min="6146" max="6146" width="31" style="94" customWidth="1"/>
    <col min="6147" max="6148" width="0" style="94" hidden="1" customWidth="1"/>
    <col min="6149" max="6149" width="12.7109375" style="94" customWidth="1"/>
    <col min="6150" max="6150" width="12.5703125" style="94" customWidth="1"/>
    <col min="6151" max="6151" width="20.85546875" style="94" customWidth="1"/>
    <col min="6152" max="6152" width="20.7109375" style="94" customWidth="1"/>
    <col min="6153" max="6153" width="47.28515625" style="94" customWidth="1"/>
    <col min="6154" max="6399" width="9.140625" style="94"/>
    <col min="6400" max="6400" width="5.42578125" style="94" customWidth="1"/>
    <col min="6401" max="6401" width="7" style="94" customWidth="1"/>
    <col min="6402" max="6402" width="31" style="94" customWidth="1"/>
    <col min="6403" max="6404" width="0" style="94" hidden="1" customWidth="1"/>
    <col min="6405" max="6405" width="12.7109375" style="94" customWidth="1"/>
    <col min="6406" max="6406" width="12.5703125" style="94" customWidth="1"/>
    <col min="6407" max="6407" width="20.85546875" style="94" customWidth="1"/>
    <col min="6408" max="6408" width="20.7109375" style="94" customWidth="1"/>
    <col min="6409" max="6409" width="47.28515625" style="94" customWidth="1"/>
    <col min="6410" max="6655" width="9.140625" style="94"/>
    <col min="6656" max="6656" width="5.42578125" style="94" customWidth="1"/>
    <col min="6657" max="6657" width="7" style="94" customWidth="1"/>
    <col min="6658" max="6658" width="31" style="94" customWidth="1"/>
    <col min="6659" max="6660" width="0" style="94" hidden="1" customWidth="1"/>
    <col min="6661" max="6661" width="12.7109375" style="94" customWidth="1"/>
    <col min="6662" max="6662" width="12.5703125" style="94" customWidth="1"/>
    <col min="6663" max="6663" width="20.85546875" style="94" customWidth="1"/>
    <col min="6664" max="6664" width="20.7109375" style="94" customWidth="1"/>
    <col min="6665" max="6665" width="47.28515625" style="94" customWidth="1"/>
    <col min="6666" max="6911" width="9.140625" style="94"/>
    <col min="6912" max="6912" width="5.42578125" style="94" customWidth="1"/>
    <col min="6913" max="6913" width="7" style="94" customWidth="1"/>
    <col min="6914" max="6914" width="31" style="94" customWidth="1"/>
    <col min="6915" max="6916" width="0" style="94" hidden="1" customWidth="1"/>
    <col min="6917" max="6917" width="12.7109375" style="94" customWidth="1"/>
    <col min="6918" max="6918" width="12.5703125" style="94" customWidth="1"/>
    <col min="6919" max="6919" width="20.85546875" style="94" customWidth="1"/>
    <col min="6920" max="6920" width="20.7109375" style="94" customWidth="1"/>
    <col min="6921" max="6921" width="47.28515625" style="94" customWidth="1"/>
    <col min="6922" max="7167" width="9.140625" style="94"/>
    <col min="7168" max="7168" width="5.42578125" style="94" customWidth="1"/>
    <col min="7169" max="7169" width="7" style="94" customWidth="1"/>
    <col min="7170" max="7170" width="31" style="94" customWidth="1"/>
    <col min="7171" max="7172" width="0" style="94" hidden="1" customWidth="1"/>
    <col min="7173" max="7173" width="12.7109375" style="94" customWidth="1"/>
    <col min="7174" max="7174" width="12.5703125" style="94" customWidth="1"/>
    <col min="7175" max="7175" width="20.85546875" style="94" customWidth="1"/>
    <col min="7176" max="7176" width="20.7109375" style="94" customWidth="1"/>
    <col min="7177" max="7177" width="47.28515625" style="94" customWidth="1"/>
    <col min="7178" max="7423" width="9.140625" style="94"/>
    <col min="7424" max="7424" width="5.42578125" style="94" customWidth="1"/>
    <col min="7425" max="7425" width="7" style="94" customWidth="1"/>
    <col min="7426" max="7426" width="31" style="94" customWidth="1"/>
    <col min="7427" max="7428" width="0" style="94" hidden="1" customWidth="1"/>
    <col min="7429" max="7429" width="12.7109375" style="94" customWidth="1"/>
    <col min="7430" max="7430" width="12.5703125" style="94" customWidth="1"/>
    <col min="7431" max="7431" width="20.85546875" style="94" customWidth="1"/>
    <col min="7432" max="7432" width="20.7109375" style="94" customWidth="1"/>
    <col min="7433" max="7433" width="47.28515625" style="94" customWidth="1"/>
    <col min="7434" max="7679" width="9.140625" style="94"/>
    <col min="7680" max="7680" width="5.42578125" style="94" customWidth="1"/>
    <col min="7681" max="7681" width="7" style="94" customWidth="1"/>
    <col min="7682" max="7682" width="31" style="94" customWidth="1"/>
    <col min="7683" max="7684" width="0" style="94" hidden="1" customWidth="1"/>
    <col min="7685" max="7685" width="12.7109375" style="94" customWidth="1"/>
    <col min="7686" max="7686" width="12.5703125" style="94" customWidth="1"/>
    <col min="7687" max="7687" width="20.85546875" style="94" customWidth="1"/>
    <col min="7688" max="7688" width="20.7109375" style="94" customWidth="1"/>
    <col min="7689" max="7689" width="47.28515625" style="94" customWidth="1"/>
    <col min="7690" max="7935" width="9.140625" style="94"/>
    <col min="7936" max="7936" width="5.42578125" style="94" customWidth="1"/>
    <col min="7937" max="7937" width="7" style="94" customWidth="1"/>
    <col min="7938" max="7938" width="31" style="94" customWidth="1"/>
    <col min="7939" max="7940" width="0" style="94" hidden="1" customWidth="1"/>
    <col min="7941" max="7941" width="12.7109375" style="94" customWidth="1"/>
    <col min="7942" max="7942" width="12.5703125" style="94" customWidth="1"/>
    <col min="7943" max="7943" width="20.85546875" style="94" customWidth="1"/>
    <col min="7944" max="7944" width="20.7109375" style="94" customWidth="1"/>
    <col min="7945" max="7945" width="47.28515625" style="94" customWidth="1"/>
    <col min="7946" max="8191" width="9.140625" style="94"/>
    <col min="8192" max="8192" width="5.42578125" style="94" customWidth="1"/>
    <col min="8193" max="8193" width="7" style="94" customWidth="1"/>
    <col min="8194" max="8194" width="31" style="94" customWidth="1"/>
    <col min="8195" max="8196" width="0" style="94" hidden="1" customWidth="1"/>
    <col min="8197" max="8197" width="12.7109375" style="94" customWidth="1"/>
    <col min="8198" max="8198" width="12.5703125" style="94" customWidth="1"/>
    <col min="8199" max="8199" width="20.85546875" style="94" customWidth="1"/>
    <col min="8200" max="8200" width="20.7109375" style="94" customWidth="1"/>
    <col min="8201" max="8201" width="47.28515625" style="94" customWidth="1"/>
    <col min="8202" max="8447" width="9.140625" style="94"/>
    <col min="8448" max="8448" width="5.42578125" style="94" customWidth="1"/>
    <col min="8449" max="8449" width="7" style="94" customWidth="1"/>
    <col min="8450" max="8450" width="31" style="94" customWidth="1"/>
    <col min="8451" max="8452" width="0" style="94" hidden="1" customWidth="1"/>
    <col min="8453" max="8453" width="12.7109375" style="94" customWidth="1"/>
    <col min="8454" max="8454" width="12.5703125" style="94" customWidth="1"/>
    <col min="8455" max="8455" width="20.85546875" style="94" customWidth="1"/>
    <col min="8456" max="8456" width="20.7109375" style="94" customWidth="1"/>
    <col min="8457" max="8457" width="47.28515625" style="94" customWidth="1"/>
    <col min="8458" max="8703" width="9.140625" style="94"/>
    <col min="8704" max="8704" width="5.42578125" style="94" customWidth="1"/>
    <col min="8705" max="8705" width="7" style="94" customWidth="1"/>
    <col min="8706" max="8706" width="31" style="94" customWidth="1"/>
    <col min="8707" max="8708" width="0" style="94" hidden="1" customWidth="1"/>
    <col min="8709" max="8709" width="12.7109375" style="94" customWidth="1"/>
    <col min="8710" max="8710" width="12.5703125" style="94" customWidth="1"/>
    <col min="8711" max="8711" width="20.85546875" style="94" customWidth="1"/>
    <col min="8712" max="8712" width="20.7109375" style="94" customWidth="1"/>
    <col min="8713" max="8713" width="47.28515625" style="94" customWidth="1"/>
    <col min="8714" max="8959" width="9.140625" style="94"/>
    <col min="8960" max="8960" width="5.42578125" style="94" customWidth="1"/>
    <col min="8961" max="8961" width="7" style="94" customWidth="1"/>
    <col min="8962" max="8962" width="31" style="94" customWidth="1"/>
    <col min="8963" max="8964" width="0" style="94" hidden="1" customWidth="1"/>
    <col min="8965" max="8965" width="12.7109375" style="94" customWidth="1"/>
    <col min="8966" max="8966" width="12.5703125" style="94" customWidth="1"/>
    <col min="8967" max="8967" width="20.85546875" style="94" customWidth="1"/>
    <col min="8968" max="8968" width="20.7109375" style="94" customWidth="1"/>
    <col min="8969" max="8969" width="47.28515625" style="94" customWidth="1"/>
    <col min="8970" max="9215" width="9.140625" style="94"/>
    <col min="9216" max="9216" width="5.42578125" style="94" customWidth="1"/>
    <col min="9217" max="9217" width="7" style="94" customWidth="1"/>
    <col min="9218" max="9218" width="31" style="94" customWidth="1"/>
    <col min="9219" max="9220" width="0" style="94" hidden="1" customWidth="1"/>
    <col min="9221" max="9221" width="12.7109375" style="94" customWidth="1"/>
    <col min="9222" max="9222" width="12.5703125" style="94" customWidth="1"/>
    <col min="9223" max="9223" width="20.85546875" style="94" customWidth="1"/>
    <col min="9224" max="9224" width="20.7109375" style="94" customWidth="1"/>
    <col min="9225" max="9225" width="47.28515625" style="94" customWidth="1"/>
    <col min="9226" max="9471" width="9.140625" style="94"/>
    <col min="9472" max="9472" width="5.42578125" style="94" customWidth="1"/>
    <col min="9473" max="9473" width="7" style="94" customWidth="1"/>
    <col min="9474" max="9474" width="31" style="94" customWidth="1"/>
    <col min="9475" max="9476" width="0" style="94" hidden="1" customWidth="1"/>
    <col min="9477" max="9477" width="12.7109375" style="94" customWidth="1"/>
    <col min="9478" max="9478" width="12.5703125" style="94" customWidth="1"/>
    <col min="9479" max="9479" width="20.85546875" style="94" customWidth="1"/>
    <col min="9480" max="9480" width="20.7109375" style="94" customWidth="1"/>
    <col min="9481" max="9481" width="47.28515625" style="94" customWidth="1"/>
    <col min="9482" max="9727" width="9.140625" style="94"/>
    <col min="9728" max="9728" width="5.42578125" style="94" customWidth="1"/>
    <col min="9729" max="9729" width="7" style="94" customWidth="1"/>
    <col min="9730" max="9730" width="31" style="94" customWidth="1"/>
    <col min="9731" max="9732" width="0" style="94" hidden="1" customWidth="1"/>
    <col min="9733" max="9733" width="12.7109375" style="94" customWidth="1"/>
    <col min="9734" max="9734" width="12.5703125" style="94" customWidth="1"/>
    <col min="9735" max="9735" width="20.85546875" style="94" customWidth="1"/>
    <col min="9736" max="9736" width="20.7109375" style="94" customWidth="1"/>
    <col min="9737" max="9737" width="47.28515625" style="94" customWidth="1"/>
    <col min="9738" max="9983" width="9.140625" style="94"/>
    <col min="9984" max="9984" width="5.42578125" style="94" customWidth="1"/>
    <col min="9985" max="9985" width="7" style="94" customWidth="1"/>
    <col min="9986" max="9986" width="31" style="94" customWidth="1"/>
    <col min="9987" max="9988" width="0" style="94" hidden="1" customWidth="1"/>
    <col min="9989" max="9989" width="12.7109375" style="94" customWidth="1"/>
    <col min="9990" max="9990" width="12.5703125" style="94" customWidth="1"/>
    <col min="9991" max="9991" width="20.85546875" style="94" customWidth="1"/>
    <col min="9992" max="9992" width="20.7109375" style="94" customWidth="1"/>
    <col min="9993" max="9993" width="47.28515625" style="94" customWidth="1"/>
    <col min="9994" max="10239" width="9.140625" style="94"/>
    <col min="10240" max="10240" width="5.42578125" style="94" customWidth="1"/>
    <col min="10241" max="10241" width="7" style="94" customWidth="1"/>
    <col min="10242" max="10242" width="31" style="94" customWidth="1"/>
    <col min="10243" max="10244" width="0" style="94" hidden="1" customWidth="1"/>
    <col min="10245" max="10245" width="12.7109375" style="94" customWidth="1"/>
    <col min="10246" max="10246" width="12.5703125" style="94" customWidth="1"/>
    <col min="10247" max="10247" width="20.85546875" style="94" customWidth="1"/>
    <col min="10248" max="10248" width="20.7109375" style="94" customWidth="1"/>
    <col min="10249" max="10249" width="47.28515625" style="94" customWidth="1"/>
    <col min="10250" max="10495" width="9.140625" style="94"/>
    <col min="10496" max="10496" width="5.42578125" style="94" customWidth="1"/>
    <col min="10497" max="10497" width="7" style="94" customWidth="1"/>
    <col min="10498" max="10498" width="31" style="94" customWidth="1"/>
    <col min="10499" max="10500" width="0" style="94" hidden="1" customWidth="1"/>
    <col min="10501" max="10501" width="12.7109375" style="94" customWidth="1"/>
    <col min="10502" max="10502" width="12.5703125" style="94" customWidth="1"/>
    <col min="10503" max="10503" width="20.85546875" style="94" customWidth="1"/>
    <col min="10504" max="10504" width="20.7109375" style="94" customWidth="1"/>
    <col min="10505" max="10505" width="47.28515625" style="94" customWidth="1"/>
    <col min="10506" max="10751" width="9.140625" style="94"/>
    <col min="10752" max="10752" width="5.42578125" style="94" customWidth="1"/>
    <col min="10753" max="10753" width="7" style="94" customWidth="1"/>
    <col min="10754" max="10754" width="31" style="94" customWidth="1"/>
    <col min="10755" max="10756" width="0" style="94" hidden="1" customWidth="1"/>
    <col min="10757" max="10757" width="12.7109375" style="94" customWidth="1"/>
    <col min="10758" max="10758" width="12.5703125" style="94" customWidth="1"/>
    <col min="10759" max="10759" width="20.85546875" style="94" customWidth="1"/>
    <col min="10760" max="10760" width="20.7109375" style="94" customWidth="1"/>
    <col min="10761" max="10761" width="47.28515625" style="94" customWidth="1"/>
    <col min="10762" max="11007" width="9.140625" style="94"/>
    <col min="11008" max="11008" width="5.42578125" style="94" customWidth="1"/>
    <col min="11009" max="11009" width="7" style="94" customWidth="1"/>
    <col min="11010" max="11010" width="31" style="94" customWidth="1"/>
    <col min="11011" max="11012" width="0" style="94" hidden="1" customWidth="1"/>
    <col min="11013" max="11013" width="12.7109375" style="94" customWidth="1"/>
    <col min="11014" max="11014" width="12.5703125" style="94" customWidth="1"/>
    <col min="11015" max="11015" width="20.85546875" style="94" customWidth="1"/>
    <col min="11016" max="11016" width="20.7109375" style="94" customWidth="1"/>
    <col min="11017" max="11017" width="47.28515625" style="94" customWidth="1"/>
    <col min="11018" max="11263" width="9.140625" style="94"/>
    <col min="11264" max="11264" width="5.42578125" style="94" customWidth="1"/>
    <col min="11265" max="11265" width="7" style="94" customWidth="1"/>
    <col min="11266" max="11266" width="31" style="94" customWidth="1"/>
    <col min="11267" max="11268" width="0" style="94" hidden="1" customWidth="1"/>
    <col min="11269" max="11269" width="12.7109375" style="94" customWidth="1"/>
    <col min="11270" max="11270" width="12.5703125" style="94" customWidth="1"/>
    <col min="11271" max="11271" width="20.85546875" style="94" customWidth="1"/>
    <col min="11272" max="11272" width="20.7109375" style="94" customWidth="1"/>
    <col min="11273" max="11273" width="47.28515625" style="94" customWidth="1"/>
    <col min="11274" max="11519" width="9.140625" style="94"/>
    <col min="11520" max="11520" width="5.42578125" style="94" customWidth="1"/>
    <col min="11521" max="11521" width="7" style="94" customWidth="1"/>
    <col min="11522" max="11522" width="31" style="94" customWidth="1"/>
    <col min="11523" max="11524" width="0" style="94" hidden="1" customWidth="1"/>
    <col min="11525" max="11525" width="12.7109375" style="94" customWidth="1"/>
    <col min="11526" max="11526" width="12.5703125" style="94" customWidth="1"/>
    <col min="11527" max="11527" width="20.85546875" style="94" customWidth="1"/>
    <col min="11528" max="11528" width="20.7109375" style="94" customWidth="1"/>
    <col min="11529" max="11529" width="47.28515625" style="94" customWidth="1"/>
    <col min="11530" max="11775" width="9.140625" style="94"/>
    <col min="11776" max="11776" width="5.42578125" style="94" customWidth="1"/>
    <col min="11777" max="11777" width="7" style="94" customWidth="1"/>
    <col min="11778" max="11778" width="31" style="94" customWidth="1"/>
    <col min="11779" max="11780" width="0" style="94" hidden="1" customWidth="1"/>
    <col min="11781" max="11781" width="12.7109375" style="94" customWidth="1"/>
    <col min="11782" max="11782" width="12.5703125" style="94" customWidth="1"/>
    <col min="11783" max="11783" width="20.85546875" style="94" customWidth="1"/>
    <col min="11784" max="11784" width="20.7109375" style="94" customWidth="1"/>
    <col min="11785" max="11785" width="47.28515625" style="94" customWidth="1"/>
    <col min="11786" max="12031" width="9.140625" style="94"/>
    <col min="12032" max="12032" width="5.42578125" style="94" customWidth="1"/>
    <col min="12033" max="12033" width="7" style="94" customWidth="1"/>
    <col min="12034" max="12034" width="31" style="94" customWidth="1"/>
    <col min="12035" max="12036" width="0" style="94" hidden="1" customWidth="1"/>
    <col min="12037" max="12037" width="12.7109375" style="94" customWidth="1"/>
    <col min="12038" max="12038" width="12.5703125" style="94" customWidth="1"/>
    <col min="12039" max="12039" width="20.85546875" style="94" customWidth="1"/>
    <col min="12040" max="12040" width="20.7109375" style="94" customWidth="1"/>
    <col min="12041" max="12041" width="47.28515625" style="94" customWidth="1"/>
    <col min="12042" max="12287" width="9.140625" style="94"/>
    <col min="12288" max="12288" width="5.42578125" style="94" customWidth="1"/>
    <col min="12289" max="12289" width="7" style="94" customWidth="1"/>
    <col min="12290" max="12290" width="31" style="94" customWidth="1"/>
    <col min="12291" max="12292" width="0" style="94" hidden="1" customWidth="1"/>
    <col min="12293" max="12293" width="12.7109375" style="94" customWidth="1"/>
    <col min="12294" max="12294" width="12.5703125" style="94" customWidth="1"/>
    <col min="12295" max="12295" width="20.85546875" style="94" customWidth="1"/>
    <col min="12296" max="12296" width="20.7109375" style="94" customWidth="1"/>
    <col min="12297" max="12297" width="47.28515625" style="94" customWidth="1"/>
    <col min="12298" max="12543" width="9.140625" style="94"/>
    <col min="12544" max="12544" width="5.42578125" style="94" customWidth="1"/>
    <col min="12545" max="12545" width="7" style="94" customWidth="1"/>
    <col min="12546" max="12546" width="31" style="94" customWidth="1"/>
    <col min="12547" max="12548" width="0" style="94" hidden="1" customWidth="1"/>
    <col min="12549" max="12549" width="12.7109375" style="94" customWidth="1"/>
    <col min="12550" max="12550" width="12.5703125" style="94" customWidth="1"/>
    <col min="12551" max="12551" width="20.85546875" style="94" customWidth="1"/>
    <col min="12552" max="12552" width="20.7109375" style="94" customWidth="1"/>
    <col min="12553" max="12553" width="47.28515625" style="94" customWidth="1"/>
    <col min="12554" max="12799" width="9.140625" style="94"/>
    <col min="12800" max="12800" width="5.42578125" style="94" customWidth="1"/>
    <col min="12801" max="12801" width="7" style="94" customWidth="1"/>
    <col min="12802" max="12802" width="31" style="94" customWidth="1"/>
    <col min="12803" max="12804" width="0" style="94" hidden="1" customWidth="1"/>
    <col min="12805" max="12805" width="12.7109375" style="94" customWidth="1"/>
    <col min="12806" max="12806" width="12.5703125" style="94" customWidth="1"/>
    <col min="12807" max="12807" width="20.85546875" style="94" customWidth="1"/>
    <col min="12808" max="12808" width="20.7109375" style="94" customWidth="1"/>
    <col min="12809" max="12809" width="47.28515625" style="94" customWidth="1"/>
    <col min="12810" max="13055" width="9.140625" style="94"/>
    <col min="13056" max="13056" width="5.42578125" style="94" customWidth="1"/>
    <col min="13057" max="13057" width="7" style="94" customWidth="1"/>
    <col min="13058" max="13058" width="31" style="94" customWidth="1"/>
    <col min="13059" max="13060" width="0" style="94" hidden="1" customWidth="1"/>
    <col min="13061" max="13061" width="12.7109375" style="94" customWidth="1"/>
    <col min="13062" max="13062" width="12.5703125" style="94" customWidth="1"/>
    <col min="13063" max="13063" width="20.85546875" style="94" customWidth="1"/>
    <col min="13064" max="13064" width="20.7109375" style="94" customWidth="1"/>
    <col min="13065" max="13065" width="47.28515625" style="94" customWidth="1"/>
    <col min="13066" max="13311" width="9.140625" style="94"/>
    <col min="13312" max="13312" width="5.42578125" style="94" customWidth="1"/>
    <col min="13313" max="13313" width="7" style="94" customWidth="1"/>
    <col min="13314" max="13314" width="31" style="94" customWidth="1"/>
    <col min="13315" max="13316" width="0" style="94" hidden="1" customWidth="1"/>
    <col min="13317" max="13317" width="12.7109375" style="94" customWidth="1"/>
    <col min="13318" max="13318" width="12.5703125" style="94" customWidth="1"/>
    <col min="13319" max="13319" width="20.85546875" style="94" customWidth="1"/>
    <col min="13320" max="13320" width="20.7109375" style="94" customWidth="1"/>
    <col min="13321" max="13321" width="47.28515625" style="94" customWidth="1"/>
    <col min="13322" max="13567" width="9.140625" style="94"/>
    <col min="13568" max="13568" width="5.42578125" style="94" customWidth="1"/>
    <col min="13569" max="13569" width="7" style="94" customWidth="1"/>
    <col min="13570" max="13570" width="31" style="94" customWidth="1"/>
    <col min="13571" max="13572" width="0" style="94" hidden="1" customWidth="1"/>
    <col min="13573" max="13573" width="12.7109375" style="94" customWidth="1"/>
    <col min="13574" max="13574" width="12.5703125" style="94" customWidth="1"/>
    <col min="13575" max="13575" width="20.85546875" style="94" customWidth="1"/>
    <col min="13576" max="13576" width="20.7109375" style="94" customWidth="1"/>
    <col min="13577" max="13577" width="47.28515625" style="94" customWidth="1"/>
    <col min="13578" max="13823" width="9.140625" style="94"/>
    <col min="13824" max="13824" width="5.42578125" style="94" customWidth="1"/>
    <col min="13825" max="13825" width="7" style="94" customWidth="1"/>
    <col min="13826" max="13826" width="31" style="94" customWidth="1"/>
    <col min="13827" max="13828" width="0" style="94" hidden="1" customWidth="1"/>
    <col min="13829" max="13829" width="12.7109375" style="94" customWidth="1"/>
    <col min="13830" max="13830" width="12.5703125" style="94" customWidth="1"/>
    <col min="13831" max="13831" width="20.85546875" style="94" customWidth="1"/>
    <col min="13832" max="13832" width="20.7109375" style="94" customWidth="1"/>
    <col min="13833" max="13833" width="47.28515625" style="94" customWidth="1"/>
    <col min="13834" max="14079" width="9.140625" style="94"/>
    <col min="14080" max="14080" width="5.42578125" style="94" customWidth="1"/>
    <col min="14081" max="14081" width="7" style="94" customWidth="1"/>
    <col min="14082" max="14082" width="31" style="94" customWidth="1"/>
    <col min="14083" max="14084" width="0" style="94" hidden="1" customWidth="1"/>
    <col min="14085" max="14085" width="12.7109375" style="94" customWidth="1"/>
    <col min="14086" max="14086" width="12.5703125" style="94" customWidth="1"/>
    <col min="14087" max="14087" width="20.85546875" style="94" customWidth="1"/>
    <col min="14088" max="14088" width="20.7109375" style="94" customWidth="1"/>
    <col min="14089" max="14089" width="47.28515625" style="94" customWidth="1"/>
    <col min="14090" max="14335" width="9.140625" style="94"/>
    <col min="14336" max="14336" width="5.42578125" style="94" customWidth="1"/>
    <col min="14337" max="14337" width="7" style="94" customWidth="1"/>
    <col min="14338" max="14338" width="31" style="94" customWidth="1"/>
    <col min="14339" max="14340" width="0" style="94" hidden="1" customWidth="1"/>
    <col min="14341" max="14341" width="12.7109375" style="94" customWidth="1"/>
    <col min="14342" max="14342" width="12.5703125" style="94" customWidth="1"/>
    <col min="14343" max="14343" width="20.85546875" style="94" customWidth="1"/>
    <col min="14344" max="14344" width="20.7109375" style="94" customWidth="1"/>
    <col min="14345" max="14345" width="47.28515625" style="94" customWidth="1"/>
    <col min="14346" max="14591" width="9.140625" style="94"/>
    <col min="14592" max="14592" width="5.42578125" style="94" customWidth="1"/>
    <col min="14593" max="14593" width="7" style="94" customWidth="1"/>
    <col min="14594" max="14594" width="31" style="94" customWidth="1"/>
    <col min="14595" max="14596" width="0" style="94" hidden="1" customWidth="1"/>
    <col min="14597" max="14597" width="12.7109375" style="94" customWidth="1"/>
    <col min="14598" max="14598" width="12.5703125" style="94" customWidth="1"/>
    <col min="14599" max="14599" width="20.85546875" style="94" customWidth="1"/>
    <col min="14600" max="14600" width="20.7109375" style="94" customWidth="1"/>
    <col min="14601" max="14601" width="47.28515625" style="94" customWidth="1"/>
    <col min="14602" max="14847" width="9.140625" style="94"/>
    <col min="14848" max="14848" width="5.42578125" style="94" customWidth="1"/>
    <col min="14849" max="14849" width="7" style="94" customWidth="1"/>
    <col min="14850" max="14850" width="31" style="94" customWidth="1"/>
    <col min="14851" max="14852" width="0" style="94" hidden="1" customWidth="1"/>
    <col min="14853" max="14853" width="12.7109375" style="94" customWidth="1"/>
    <col min="14854" max="14854" width="12.5703125" style="94" customWidth="1"/>
    <col min="14855" max="14855" width="20.85546875" style="94" customWidth="1"/>
    <col min="14856" max="14856" width="20.7109375" style="94" customWidth="1"/>
    <col min="14857" max="14857" width="47.28515625" style="94" customWidth="1"/>
    <col min="14858" max="15103" width="9.140625" style="94"/>
    <col min="15104" max="15104" width="5.42578125" style="94" customWidth="1"/>
    <col min="15105" max="15105" width="7" style="94" customWidth="1"/>
    <col min="15106" max="15106" width="31" style="94" customWidth="1"/>
    <col min="15107" max="15108" width="0" style="94" hidden="1" customWidth="1"/>
    <col min="15109" max="15109" width="12.7109375" style="94" customWidth="1"/>
    <col min="15110" max="15110" width="12.5703125" style="94" customWidth="1"/>
    <col min="15111" max="15111" width="20.85546875" style="94" customWidth="1"/>
    <col min="15112" max="15112" width="20.7109375" style="94" customWidth="1"/>
    <col min="15113" max="15113" width="47.28515625" style="94" customWidth="1"/>
    <col min="15114" max="15359" width="9.140625" style="94"/>
    <col min="15360" max="15360" width="5.42578125" style="94" customWidth="1"/>
    <col min="15361" max="15361" width="7" style="94" customWidth="1"/>
    <col min="15362" max="15362" width="31" style="94" customWidth="1"/>
    <col min="15363" max="15364" width="0" style="94" hidden="1" customWidth="1"/>
    <col min="15365" max="15365" width="12.7109375" style="94" customWidth="1"/>
    <col min="15366" max="15366" width="12.5703125" style="94" customWidth="1"/>
    <col min="15367" max="15367" width="20.85546875" style="94" customWidth="1"/>
    <col min="15368" max="15368" width="20.7109375" style="94" customWidth="1"/>
    <col min="15369" max="15369" width="47.28515625" style="94" customWidth="1"/>
    <col min="15370" max="15615" width="9.140625" style="94"/>
    <col min="15616" max="15616" width="5.42578125" style="94" customWidth="1"/>
    <col min="15617" max="15617" width="7" style="94" customWidth="1"/>
    <col min="15618" max="15618" width="31" style="94" customWidth="1"/>
    <col min="15619" max="15620" width="0" style="94" hidden="1" customWidth="1"/>
    <col min="15621" max="15621" width="12.7109375" style="94" customWidth="1"/>
    <col min="15622" max="15622" width="12.5703125" style="94" customWidth="1"/>
    <col min="15623" max="15623" width="20.85546875" style="94" customWidth="1"/>
    <col min="15624" max="15624" width="20.7109375" style="94" customWidth="1"/>
    <col min="15625" max="15625" width="47.28515625" style="94" customWidth="1"/>
    <col min="15626" max="15871" width="9.140625" style="94"/>
    <col min="15872" max="15872" width="5.42578125" style="94" customWidth="1"/>
    <col min="15873" max="15873" width="7" style="94" customWidth="1"/>
    <col min="15874" max="15874" width="31" style="94" customWidth="1"/>
    <col min="15875" max="15876" width="0" style="94" hidden="1" customWidth="1"/>
    <col min="15877" max="15877" width="12.7109375" style="94" customWidth="1"/>
    <col min="15878" max="15878" width="12.5703125" style="94" customWidth="1"/>
    <col min="15879" max="15879" width="20.85546875" style="94" customWidth="1"/>
    <col min="15880" max="15880" width="20.7109375" style="94" customWidth="1"/>
    <col min="15881" max="15881" width="47.28515625" style="94" customWidth="1"/>
    <col min="15882" max="16127" width="9.140625" style="94"/>
    <col min="16128" max="16128" width="5.42578125" style="94" customWidth="1"/>
    <col min="16129" max="16129" width="7" style="94" customWidth="1"/>
    <col min="16130" max="16130" width="31" style="94" customWidth="1"/>
    <col min="16131" max="16132" width="0" style="94" hidden="1" customWidth="1"/>
    <col min="16133" max="16133" width="12.7109375" style="94" customWidth="1"/>
    <col min="16134" max="16134" width="12.5703125" style="94" customWidth="1"/>
    <col min="16135" max="16135" width="20.85546875" style="94" customWidth="1"/>
    <col min="16136" max="16136" width="20.7109375" style="94" customWidth="1"/>
    <col min="16137" max="16137" width="47.28515625" style="94" customWidth="1"/>
    <col min="16138" max="16384" width="9.140625" style="94"/>
  </cols>
  <sheetData>
    <row r="1" spans="1:9" s="40" customFormat="1" ht="29.25" customHeight="1">
      <c r="A1" s="319" t="s">
        <v>512</v>
      </c>
      <c r="B1" s="320"/>
      <c r="C1" s="320"/>
      <c r="D1" s="320"/>
      <c r="E1" s="320"/>
      <c r="F1" s="320"/>
      <c r="G1" s="320"/>
      <c r="H1" s="321"/>
    </row>
    <row r="2" spans="1:9">
      <c r="A2" s="363" t="s">
        <v>25</v>
      </c>
      <c r="B2" s="364"/>
      <c r="C2" s="364"/>
      <c r="D2" s="364"/>
      <c r="E2" s="364"/>
      <c r="F2" s="364"/>
      <c r="G2" s="364"/>
      <c r="H2" s="364"/>
      <c r="I2" s="188" t="s">
        <v>92</v>
      </c>
    </row>
    <row r="3" spans="1:9" s="95" customFormat="1" ht="63">
      <c r="A3" s="121" t="s">
        <v>18</v>
      </c>
      <c r="B3" s="54" t="s">
        <v>3</v>
      </c>
      <c r="C3" s="54" t="s">
        <v>4</v>
      </c>
      <c r="D3" s="55" t="s">
        <v>13</v>
      </c>
      <c r="E3" s="55" t="s">
        <v>253</v>
      </c>
      <c r="F3" s="55" t="s">
        <v>242</v>
      </c>
      <c r="G3" s="55" t="s">
        <v>255</v>
      </c>
      <c r="H3" s="55" t="s">
        <v>276</v>
      </c>
      <c r="I3" s="122" t="s">
        <v>19</v>
      </c>
    </row>
    <row r="4" spans="1:9" s="99" customFormat="1" ht="78.75">
      <c r="A4" s="69">
        <v>1</v>
      </c>
      <c r="B4" s="62">
        <v>44</v>
      </c>
      <c r="C4" s="104" t="s">
        <v>26</v>
      </c>
      <c r="D4" s="139">
        <v>48.36</v>
      </c>
      <c r="E4" s="59">
        <v>369</v>
      </c>
      <c r="F4" s="59">
        <v>749.29</v>
      </c>
      <c r="G4" s="59" t="s">
        <v>256</v>
      </c>
      <c r="H4" s="59" t="s">
        <v>270</v>
      </c>
      <c r="I4" s="209" t="s">
        <v>408</v>
      </c>
    </row>
    <row r="5" spans="1:9" s="99" customFormat="1" ht="82.5" customHeight="1">
      <c r="A5" s="69">
        <v>2</v>
      </c>
      <c r="B5" s="62">
        <v>44</v>
      </c>
      <c r="C5" s="104" t="s">
        <v>27</v>
      </c>
      <c r="D5" s="96">
        <v>73.712000000000003</v>
      </c>
      <c r="E5" s="59">
        <v>497.89</v>
      </c>
      <c r="F5" s="59">
        <v>815.05</v>
      </c>
      <c r="G5" s="59" t="s">
        <v>257</v>
      </c>
      <c r="H5" s="59" t="s">
        <v>28</v>
      </c>
      <c r="I5" s="209" t="s">
        <v>493</v>
      </c>
    </row>
    <row r="6" spans="1:9" s="38" customFormat="1" ht="47.25">
      <c r="A6" s="195">
        <v>3</v>
      </c>
      <c r="B6" s="101" t="s">
        <v>29</v>
      </c>
      <c r="C6" s="101" t="s">
        <v>82</v>
      </c>
      <c r="D6" s="140">
        <v>86</v>
      </c>
      <c r="E6" s="125">
        <v>1064</v>
      </c>
      <c r="F6" s="60">
        <v>1066</v>
      </c>
      <c r="G6" s="60" t="s">
        <v>409</v>
      </c>
      <c r="H6" s="62" t="s">
        <v>90</v>
      </c>
      <c r="I6" s="208" t="s">
        <v>410</v>
      </c>
    </row>
    <row r="7" spans="1:9" s="38" customFormat="1" ht="63">
      <c r="A7" s="195">
        <v>4</v>
      </c>
      <c r="B7" s="101"/>
      <c r="C7" s="101" t="s">
        <v>254</v>
      </c>
      <c r="D7" s="140">
        <v>310</v>
      </c>
      <c r="E7" s="141">
        <f>D7*8</f>
        <v>2480</v>
      </c>
      <c r="F7" s="141">
        <v>2480</v>
      </c>
      <c r="G7" s="141" t="s">
        <v>161</v>
      </c>
      <c r="H7" s="141" t="s">
        <v>161</v>
      </c>
      <c r="I7" s="208" t="s">
        <v>489</v>
      </c>
    </row>
    <row r="8" spans="1:9" s="38" customFormat="1" ht="47.25">
      <c r="A8" s="195">
        <v>5</v>
      </c>
      <c r="B8" s="101"/>
      <c r="C8" s="101" t="s">
        <v>67</v>
      </c>
      <c r="D8" s="140">
        <v>53</v>
      </c>
      <c r="E8" s="141">
        <f>D8*8</f>
        <v>424</v>
      </c>
      <c r="F8" s="141">
        <v>424</v>
      </c>
      <c r="G8" s="141" t="s">
        <v>161</v>
      </c>
      <c r="H8" s="141" t="s">
        <v>161</v>
      </c>
      <c r="I8" s="208" t="s">
        <v>489</v>
      </c>
    </row>
    <row r="9" spans="1:9" s="38" customFormat="1" ht="63">
      <c r="A9" s="195">
        <v>6</v>
      </c>
      <c r="B9" s="101" t="s">
        <v>81</v>
      </c>
      <c r="C9" s="101" t="s">
        <v>368</v>
      </c>
      <c r="D9" s="140">
        <v>70</v>
      </c>
      <c r="E9" s="141" t="s">
        <v>161</v>
      </c>
      <c r="F9" s="141" t="s">
        <v>161</v>
      </c>
      <c r="G9" s="141" t="s">
        <v>161</v>
      </c>
      <c r="H9" s="141" t="s">
        <v>161</v>
      </c>
      <c r="I9" s="209" t="s">
        <v>78</v>
      </c>
    </row>
    <row r="10" spans="1:9" s="142" customFormat="1" ht="16.5" thickBot="1">
      <c r="A10" s="215"/>
      <c r="B10" s="212"/>
      <c r="C10" s="216" t="s">
        <v>11</v>
      </c>
      <c r="D10" s="213">
        <f>SUM(D4:D9)</f>
        <v>641.072</v>
      </c>
      <c r="E10" s="213">
        <f>SUM(E4:E9)</f>
        <v>4834.8899999999994</v>
      </c>
      <c r="F10" s="212">
        <f>SUM(F4:F9)</f>
        <v>5534.34</v>
      </c>
      <c r="G10" s="212"/>
      <c r="H10" s="212"/>
      <c r="I10" s="217"/>
    </row>
  </sheetData>
  <mergeCells count="2">
    <mergeCell ref="A2:H2"/>
    <mergeCell ref="A1:H1"/>
  </mergeCells>
  <printOptions horizontalCentered="1"/>
  <pageMargins left="0.23622047244094499" right="0.23622047244094499" top="0.24" bottom="0.21" header="0.17" footer="0.17"/>
  <pageSetup paperSize="9" scale="90" fitToHeight="0" pageOrder="overThenDown" orientation="landscape" r:id="rId1"/>
</worksheet>
</file>

<file path=xl/worksheets/sheet14.xml><?xml version="1.0" encoding="utf-8"?>
<worksheet xmlns="http://schemas.openxmlformats.org/spreadsheetml/2006/main" xmlns:r="http://schemas.openxmlformats.org/officeDocument/2006/relationships">
  <sheetPr>
    <tabColor rgb="FFFF0000"/>
  </sheetPr>
  <dimension ref="A1:I27"/>
  <sheetViews>
    <sheetView view="pageBreakPreview" zoomScale="110" zoomScaleSheetLayoutView="110" workbookViewId="0">
      <selection sqref="A1:XFD1"/>
    </sheetView>
  </sheetViews>
  <sheetFormatPr defaultColWidth="21.7109375" defaultRowHeight="15.75"/>
  <cols>
    <col min="1" max="1" width="7.28515625" style="90" customWidth="1"/>
    <col min="2" max="2" width="7.42578125" style="90" customWidth="1"/>
    <col min="3" max="3" width="32.7109375" style="91" customWidth="1"/>
    <col min="4" max="4" width="9.140625" style="68" customWidth="1"/>
    <col min="5" max="6" width="13.28515625" style="68" customWidth="1"/>
    <col min="7" max="7" width="14" style="68" customWidth="1"/>
    <col min="8" max="8" width="14.28515625" style="68" customWidth="1"/>
    <col min="9" max="9" width="44.85546875" style="91" customWidth="1"/>
    <col min="10" max="253" width="21.7109375" style="63"/>
    <col min="254" max="254" width="7.28515625" style="63" customWidth="1"/>
    <col min="255" max="255" width="7.42578125" style="63" customWidth="1"/>
    <col min="256" max="256" width="36" style="63" customWidth="1"/>
    <col min="257" max="257" width="10.85546875" style="63" customWidth="1"/>
    <col min="258" max="258" width="15.140625" style="63" customWidth="1"/>
    <col min="259" max="259" width="14.85546875" style="63" customWidth="1"/>
    <col min="260" max="260" width="14.28515625" style="63" customWidth="1"/>
    <col min="261" max="261" width="36.85546875" style="63" customWidth="1"/>
    <col min="262" max="509" width="21.7109375" style="63"/>
    <col min="510" max="510" width="7.28515625" style="63" customWidth="1"/>
    <col min="511" max="511" width="7.42578125" style="63" customWidth="1"/>
    <col min="512" max="512" width="36" style="63" customWidth="1"/>
    <col min="513" max="513" width="10.85546875" style="63" customWidth="1"/>
    <col min="514" max="514" width="15.140625" style="63" customWidth="1"/>
    <col min="515" max="515" width="14.85546875" style="63" customWidth="1"/>
    <col min="516" max="516" width="14.28515625" style="63" customWidth="1"/>
    <col min="517" max="517" width="36.85546875" style="63" customWidth="1"/>
    <col min="518" max="765" width="21.7109375" style="63"/>
    <col min="766" max="766" width="7.28515625" style="63" customWidth="1"/>
    <col min="767" max="767" width="7.42578125" style="63" customWidth="1"/>
    <col min="768" max="768" width="36" style="63" customWidth="1"/>
    <col min="769" max="769" width="10.85546875" style="63" customWidth="1"/>
    <col min="770" max="770" width="15.140625" style="63" customWidth="1"/>
    <col min="771" max="771" width="14.85546875" style="63" customWidth="1"/>
    <col min="772" max="772" width="14.28515625" style="63" customWidth="1"/>
    <col min="773" max="773" width="36.85546875" style="63" customWidth="1"/>
    <col min="774" max="1021" width="21.7109375" style="63"/>
    <col min="1022" max="1022" width="7.28515625" style="63" customWidth="1"/>
    <col min="1023" max="1023" width="7.42578125" style="63" customWidth="1"/>
    <col min="1024" max="1024" width="36" style="63" customWidth="1"/>
    <col min="1025" max="1025" width="10.85546875" style="63" customWidth="1"/>
    <col min="1026" max="1026" width="15.140625" style="63" customWidth="1"/>
    <col min="1027" max="1027" width="14.85546875" style="63" customWidth="1"/>
    <col min="1028" max="1028" width="14.28515625" style="63" customWidth="1"/>
    <col min="1029" max="1029" width="36.85546875" style="63" customWidth="1"/>
    <col min="1030" max="1277" width="21.7109375" style="63"/>
    <col min="1278" max="1278" width="7.28515625" style="63" customWidth="1"/>
    <col min="1279" max="1279" width="7.42578125" style="63" customWidth="1"/>
    <col min="1280" max="1280" width="36" style="63" customWidth="1"/>
    <col min="1281" max="1281" width="10.85546875" style="63" customWidth="1"/>
    <col min="1282" max="1282" width="15.140625" style="63" customWidth="1"/>
    <col min="1283" max="1283" width="14.85546875" style="63" customWidth="1"/>
    <col min="1284" max="1284" width="14.28515625" style="63" customWidth="1"/>
    <col min="1285" max="1285" width="36.85546875" style="63" customWidth="1"/>
    <col min="1286" max="1533" width="21.7109375" style="63"/>
    <col min="1534" max="1534" width="7.28515625" style="63" customWidth="1"/>
    <col min="1535" max="1535" width="7.42578125" style="63" customWidth="1"/>
    <col min="1536" max="1536" width="36" style="63" customWidth="1"/>
    <col min="1537" max="1537" width="10.85546875" style="63" customWidth="1"/>
    <col min="1538" max="1538" width="15.140625" style="63" customWidth="1"/>
    <col min="1539" max="1539" width="14.85546875" style="63" customWidth="1"/>
    <col min="1540" max="1540" width="14.28515625" style="63" customWidth="1"/>
    <col min="1541" max="1541" width="36.85546875" style="63" customWidth="1"/>
    <col min="1542" max="1789" width="21.7109375" style="63"/>
    <col min="1790" max="1790" width="7.28515625" style="63" customWidth="1"/>
    <col min="1791" max="1791" width="7.42578125" style="63" customWidth="1"/>
    <col min="1792" max="1792" width="36" style="63" customWidth="1"/>
    <col min="1793" max="1793" width="10.85546875" style="63" customWidth="1"/>
    <col min="1794" max="1794" width="15.140625" style="63" customWidth="1"/>
    <col min="1795" max="1795" width="14.85546875" style="63" customWidth="1"/>
    <col min="1796" max="1796" width="14.28515625" style="63" customWidth="1"/>
    <col min="1797" max="1797" width="36.85546875" style="63" customWidth="1"/>
    <col min="1798" max="2045" width="21.7109375" style="63"/>
    <col min="2046" max="2046" width="7.28515625" style="63" customWidth="1"/>
    <col min="2047" max="2047" width="7.42578125" style="63" customWidth="1"/>
    <col min="2048" max="2048" width="36" style="63" customWidth="1"/>
    <col min="2049" max="2049" width="10.85546875" style="63" customWidth="1"/>
    <col min="2050" max="2050" width="15.140625" style="63" customWidth="1"/>
    <col min="2051" max="2051" width="14.85546875" style="63" customWidth="1"/>
    <col min="2052" max="2052" width="14.28515625" style="63" customWidth="1"/>
    <col min="2053" max="2053" width="36.85546875" style="63" customWidth="1"/>
    <col min="2054" max="2301" width="21.7109375" style="63"/>
    <col min="2302" max="2302" width="7.28515625" style="63" customWidth="1"/>
    <col min="2303" max="2303" width="7.42578125" style="63" customWidth="1"/>
    <col min="2304" max="2304" width="36" style="63" customWidth="1"/>
    <col min="2305" max="2305" width="10.85546875" style="63" customWidth="1"/>
    <col min="2306" max="2306" width="15.140625" style="63" customWidth="1"/>
    <col min="2307" max="2307" width="14.85546875" style="63" customWidth="1"/>
    <col min="2308" max="2308" width="14.28515625" style="63" customWidth="1"/>
    <col min="2309" max="2309" width="36.85546875" style="63" customWidth="1"/>
    <col min="2310" max="2557" width="21.7109375" style="63"/>
    <col min="2558" max="2558" width="7.28515625" style="63" customWidth="1"/>
    <col min="2559" max="2559" width="7.42578125" style="63" customWidth="1"/>
    <col min="2560" max="2560" width="36" style="63" customWidth="1"/>
    <col min="2561" max="2561" width="10.85546875" style="63" customWidth="1"/>
    <col min="2562" max="2562" width="15.140625" style="63" customWidth="1"/>
    <col min="2563" max="2563" width="14.85546875" style="63" customWidth="1"/>
    <col min="2564" max="2564" width="14.28515625" style="63" customWidth="1"/>
    <col min="2565" max="2565" width="36.85546875" style="63" customWidth="1"/>
    <col min="2566" max="2813" width="21.7109375" style="63"/>
    <col min="2814" max="2814" width="7.28515625" style="63" customWidth="1"/>
    <col min="2815" max="2815" width="7.42578125" style="63" customWidth="1"/>
    <col min="2816" max="2816" width="36" style="63" customWidth="1"/>
    <col min="2817" max="2817" width="10.85546875" style="63" customWidth="1"/>
    <col min="2818" max="2818" width="15.140625" style="63" customWidth="1"/>
    <col min="2819" max="2819" width="14.85546875" style="63" customWidth="1"/>
    <col min="2820" max="2820" width="14.28515625" style="63" customWidth="1"/>
    <col min="2821" max="2821" width="36.85546875" style="63" customWidth="1"/>
    <col min="2822" max="3069" width="21.7109375" style="63"/>
    <col min="3070" max="3070" width="7.28515625" style="63" customWidth="1"/>
    <col min="3071" max="3071" width="7.42578125" style="63" customWidth="1"/>
    <col min="3072" max="3072" width="36" style="63" customWidth="1"/>
    <col min="3073" max="3073" width="10.85546875" style="63" customWidth="1"/>
    <col min="3074" max="3074" width="15.140625" style="63" customWidth="1"/>
    <col min="3075" max="3075" width="14.85546875" style="63" customWidth="1"/>
    <col min="3076" max="3076" width="14.28515625" style="63" customWidth="1"/>
    <col min="3077" max="3077" width="36.85546875" style="63" customWidth="1"/>
    <col min="3078" max="3325" width="21.7109375" style="63"/>
    <col min="3326" max="3326" width="7.28515625" style="63" customWidth="1"/>
    <col min="3327" max="3327" width="7.42578125" style="63" customWidth="1"/>
    <col min="3328" max="3328" width="36" style="63" customWidth="1"/>
    <col min="3329" max="3329" width="10.85546875" style="63" customWidth="1"/>
    <col min="3330" max="3330" width="15.140625" style="63" customWidth="1"/>
    <col min="3331" max="3331" width="14.85546875" style="63" customWidth="1"/>
    <col min="3332" max="3332" width="14.28515625" style="63" customWidth="1"/>
    <col min="3333" max="3333" width="36.85546875" style="63" customWidth="1"/>
    <col min="3334" max="3581" width="21.7109375" style="63"/>
    <col min="3582" max="3582" width="7.28515625" style="63" customWidth="1"/>
    <col min="3583" max="3583" width="7.42578125" style="63" customWidth="1"/>
    <col min="3584" max="3584" width="36" style="63" customWidth="1"/>
    <col min="3585" max="3585" width="10.85546875" style="63" customWidth="1"/>
    <col min="3586" max="3586" width="15.140625" style="63" customWidth="1"/>
    <col min="3587" max="3587" width="14.85546875" style="63" customWidth="1"/>
    <col min="3588" max="3588" width="14.28515625" style="63" customWidth="1"/>
    <col min="3589" max="3589" width="36.85546875" style="63" customWidth="1"/>
    <col min="3590" max="3837" width="21.7109375" style="63"/>
    <col min="3838" max="3838" width="7.28515625" style="63" customWidth="1"/>
    <col min="3839" max="3839" width="7.42578125" style="63" customWidth="1"/>
    <col min="3840" max="3840" width="36" style="63" customWidth="1"/>
    <col min="3841" max="3841" width="10.85546875" style="63" customWidth="1"/>
    <col min="3842" max="3842" width="15.140625" style="63" customWidth="1"/>
    <col min="3843" max="3843" width="14.85546875" style="63" customWidth="1"/>
    <col min="3844" max="3844" width="14.28515625" style="63" customWidth="1"/>
    <col min="3845" max="3845" width="36.85546875" style="63" customWidth="1"/>
    <col min="3846" max="4093" width="21.7109375" style="63"/>
    <col min="4094" max="4094" width="7.28515625" style="63" customWidth="1"/>
    <col min="4095" max="4095" width="7.42578125" style="63" customWidth="1"/>
    <col min="4096" max="4096" width="36" style="63" customWidth="1"/>
    <col min="4097" max="4097" width="10.85546875" style="63" customWidth="1"/>
    <col min="4098" max="4098" width="15.140625" style="63" customWidth="1"/>
    <col min="4099" max="4099" width="14.85546875" style="63" customWidth="1"/>
    <col min="4100" max="4100" width="14.28515625" style="63" customWidth="1"/>
    <col min="4101" max="4101" width="36.85546875" style="63" customWidth="1"/>
    <col min="4102" max="4349" width="21.7109375" style="63"/>
    <col min="4350" max="4350" width="7.28515625" style="63" customWidth="1"/>
    <col min="4351" max="4351" width="7.42578125" style="63" customWidth="1"/>
    <col min="4352" max="4352" width="36" style="63" customWidth="1"/>
    <col min="4353" max="4353" width="10.85546875" style="63" customWidth="1"/>
    <col min="4354" max="4354" width="15.140625" style="63" customWidth="1"/>
    <col min="4355" max="4355" width="14.85546875" style="63" customWidth="1"/>
    <col min="4356" max="4356" width="14.28515625" style="63" customWidth="1"/>
    <col min="4357" max="4357" width="36.85546875" style="63" customWidth="1"/>
    <col min="4358" max="4605" width="21.7109375" style="63"/>
    <col min="4606" max="4606" width="7.28515625" style="63" customWidth="1"/>
    <col min="4607" max="4607" width="7.42578125" style="63" customWidth="1"/>
    <col min="4608" max="4608" width="36" style="63" customWidth="1"/>
    <col min="4609" max="4609" width="10.85546875" style="63" customWidth="1"/>
    <col min="4610" max="4610" width="15.140625" style="63" customWidth="1"/>
    <col min="4611" max="4611" width="14.85546875" style="63" customWidth="1"/>
    <col min="4612" max="4612" width="14.28515625" style="63" customWidth="1"/>
    <col min="4613" max="4613" width="36.85546875" style="63" customWidth="1"/>
    <col min="4614" max="4861" width="21.7109375" style="63"/>
    <col min="4862" max="4862" width="7.28515625" style="63" customWidth="1"/>
    <col min="4863" max="4863" width="7.42578125" style="63" customWidth="1"/>
    <col min="4864" max="4864" width="36" style="63" customWidth="1"/>
    <col min="4865" max="4865" width="10.85546875" style="63" customWidth="1"/>
    <col min="4866" max="4866" width="15.140625" style="63" customWidth="1"/>
    <col min="4867" max="4867" width="14.85546875" style="63" customWidth="1"/>
    <col min="4868" max="4868" width="14.28515625" style="63" customWidth="1"/>
    <col min="4869" max="4869" width="36.85546875" style="63" customWidth="1"/>
    <col min="4870" max="5117" width="21.7109375" style="63"/>
    <col min="5118" max="5118" width="7.28515625" style="63" customWidth="1"/>
    <col min="5119" max="5119" width="7.42578125" style="63" customWidth="1"/>
    <col min="5120" max="5120" width="36" style="63" customWidth="1"/>
    <col min="5121" max="5121" width="10.85546875" style="63" customWidth="1"/>
    <col min="5122" max="5122" width="15.140625" style="63" customWidth="1"/>
    <col min="5123" max="5123" width="14.85546875" style="63" customWidth="1"/>
    <col min="5124" max="5124" width="14.28515625" style="63" customWidth="1"/>
    <col min="5125" max="5125" width="36.85546875" style="63" customWidth="1"/>
    <col min="5126" max="5373" width="21.7109375" style="63"/>
    <col min="5374" max="5374" width="7.28515625" style="63" customWidth="1"/>
    <col min="5375" max="5375" width="7.42578125" style="63" customWidth="1"/>
    <col min="5376" max="5376" width="36" style="63" customWidth="1"/>
    <col min="5377" max="5377" width="10.85546875" style="63" customWidth="1"/>
    <col min="5378" max="5378" width="15.140625" style="63" customWidth="1"/>
    <col min="5379" max="5379" width="14.85546875" style="63" customWidth="1"/>
    <col min="5380" max="5380" width="14.28515625" style="63" customWidth="1"/>
    <col min="5381" max="5381" width="36.85546875" style="63" customWidth="1"/>
    <col min="5382" max="5629" width="21.7109375" style="63"/>
    <col min="5630" max="5630" width="7.28515625" style="63" customWidth="1"/>
    <col min="5631" max="5631" width="7.42578125" style="63" customWidth="1"/>
    <col min="5632" max="5632" width="36" style="63" customWidth="1"/>
    <col min="5633" max="5633" width="10.85546875" style="63" customWidth="1"/>
    <col min="5634" max="5634" width="15.140625" style="63" customWidth="1"/>
    <col min="5635" max="5635" width="14.85546875" style="63" customWidth="1"/>
    <col min="5636" max="5636" width="14.28515625" style="63" customWidth="1"/>
    <col min="5637" max="5637" width="36.85546875" style="63" customWidth="1"/>
    <col min="5638" max="5885" width="21.7109375" style="63"/>
    <col min="5886" max="5886" width="7.28515625" style="63" customWidth="1"/>
    <col min="5887" max="5887" width="7.42578125" style="63" customWidth="1"/>
    <col min="5888" max="5888" width="36" style="63" customWidth="1"/>
    <col min="5889" max="5889" width="10.85546875" style="63" customWidth="1"/>
    <col min="5890" max="5890" width="15.140625" style="63" customWidth="1"/>
    <col min="5891" max="5891" width="14.85546875" style="63" customWidth="1"/>
    <col min="5892" max="5892" width="14.28515625" style="63" customWidth="1"/>
    <col min="5893" max="5893" width="36.85546875" style="63" customWidth="1"/>
    <col min="5894" max="6141" width="21.7109375" style="63"/>
    <col min="6142" max="6142" width="7.28515625" style="63" customWidth="1"/>
    <col min="6143" max="6143" width="7.42578125" style="63" customWidth="1"/>
    <col min="6144" max="6144" width="36" style="63" customWidth="1"/>
    <col min="6145" max="6145" width="10.85546875" style="63" customWidth="1"/>
    <col min="6146" max="6146" width="15.140625" style="63" customWidth="1"/>
    <col min="6147" max="6147" width="14.85546875" style="63" customWidth="1"/>
    <col min="6148" max="6148" width="14.28515625" style="63" customWidth="1"/>
    <col min="6149" max="6149" width="36.85546875" style="63" customWidth="1"/>
    <col min="6150" max="6397" width="21.7109375" style="63"/>
    <col min="6398" max="6398" width="7.28515625" style="63" customWidth="1"/>
    <col min="6399" max="6399" width="7.42578125" style="63" customWidth="1"/>
    <col min="6400" max="6400" width="36" style="63" customWidth="1"/>
    <col min="6401" max="6401" width="10.85546875" style="63" customWidth="1"/>
    <col min="6402" max="6402" width="15.140625" style="63" customWidth="1"/>
    <col min="6403" max="6403" width="14.85546875" style="63" customWidth="1"/>
    <col min="6404" max="6404" width="14.28515625" style="63" customWidth="1"/>
    <col min="6405" max="6405" width="36.85546875" style="63" customWidth="1"/>
    <col min="6406" max="6653" width="21.7109375" style="63"/>
    <col min="6654" max="6654" width="7.28515625" style="63" customWidth="1"/>
    <col min="6655" max="6655" width="7.42578125" style="63" customWidth="1"/>
    <col min="6656" max="6656" width="36" style="63" customWidth="1"/>
    <col min="6657" max="6657" width="10.85546875" style="63" customWidth="1"/>
    <col min="6658" max="6658" width="15.140625" style="63" customWidth="1"/>
    <col min="6659" max="6659" width="14.85546875" style="63" customWidth="1"/>
    <col min="6660" max="6660" width="14.28515625" style="63" customWidth="1"/>
    <col min="6661" max="6661" width="36.85546875" style="63" customWidth="1"/>
    <col min="6662" max="6909" width="21.7109375" style="63"/>
    <col min="6910" max="6910" width="7.28515625" style="63" customWidth="1"/>
    <col min="6911" max="6911" width="7.42578125" style="63" customWidth="1"/>
    <col min="6912" max="6912" width="36" style="63" customWidth="1"/>
    <col min="6913" max="6913" width="10.85546875" style="63" customWidth="1"/>
    <col min="6914" max="6914" width="15.140625" style="63" customWidth="1"/>
    <col min="6915" max="6915" width="14.85546875" style="63" customWidth="1"/>
    <col min="6916" max="6916" width="14.28515625" style="63" customWidth="1"/>
    <col min="6917" max="6917" width="36.85546875" style="63" customWidth="1"/>
    <col min="6918" max="7165" width="21.7109375" style="63"/>
    <col min="7166" max="7166" width="7.28515625" style="63" customWidth="1"/>
    <col min="7167" max="7167" width="7.42578125" style="63" customWidth="1"/>
    <col min="7168" max="7168" width="36" style="63" customWidth="1"/>
    <col min="7169" max="7169" width="10.85546875" style="63" customWidth="1"/>
    <col min="7170" max="7170" width="15.140625" style="63" customWidth="1"/>
    <col min="7171" max="7171" width="14.85546875" style="63" customWidth="1"/>
    <col min="7172" max="7172" width="14.28515625" style="63" customWidth="1"/>
    <col min="7173" max="7173" width="36.85546875" style="63" customWidth="1"/>
    <col min="7174" max="7421" width="21.7109375" style="63"/>
    <col min="7422" max="7422" width="7.28515625" style="63" customWidth="1"/>
    <col min="7423" max="7423" width="7.42578125" style="63" customWidth="1"/>
    <col min="7424" max="7424" width="36" style="63" customWidth="1"/>
    <col min="7425" max="7425" width="10.85546875" style="63" customWidth="1"/>
    <col min="7426" max="7426" width="15.140625" style="63" customWidth="1"/>
    <col min="7427" max="7427" width="14.85546875" style="63" customWidth="1"/>
    <col min="7428" max="7428" width="14.28515625" style="63" customWidth="1"/>
    <col min="7429" max="7429" width="36.85546875" style="63" customWidth="1"/>
    <col min="7430" max="7677" width="21.7109375" style="63"/>
    <col min="7678" max="7678" width="7.28515625" style="63" customWidth="1"/>
    <col min="7679" max="7679" width="7.42578125" style="63" customWidth="1"/>
    <col min="7680" max="7680" width="36" style="63" customWidth="1"/>
    <col min="7681" max="7681" width="10.85546875" style="63" customWidth="1"/>
    <col min="7682" max="7682" width="15.140625" style="63" customWidth="1"/>
    <col min="7683" max="7683" width="14.85546875" style="63" customWidth="1"/>
    <col min="7684" max="7684" width="14.28515625" style="63" customWidth="1"/>
    <col min="7685" max="7685" width="36.85546875" style="63" customWidth="1"/>
    <col min="7686" max="7933" width="21.7109375" style="63"/>
    <col min="7934" max="7934" width="7.28515625" style="63" customWidth="1"/>
    <col min="7935" max="7935" width="7.42578125" style="63" customWidth="1"/>
    <col min="7936" max="7936" width="36" style="63" customWidth="1"/>
    <col min="7937" max="7937" width="10.85546875" style="63" customWidth="1"/>
    <col min="7938" max="7938" width="15.140625" style="63" customWidth="1"/>
    <col min="7939" max="7939" width="14.85546875" style="63" customWidth="1"/>
    <col min="7940" max="7940" width="14.28515625" style="63" customWidth="1"/>
    <col min="7941" max="7941" width="36.85546875" style="63" customWidth="1"/>
    <col min="7942" max="8189" width="21.7109375" style="63"/>
    <col min="8190" max="8190" width="7.28515625" style="63" customWidth="1"/>
    <col min="8191" max="8191" width="7.42578125" style="63" customWidth="1"/>
    <col min="8192" max="8192" width="36" style="63" customWidth="1"/>
    <col min="8193" max="8193" width="10.85546875" style="63" customWidth="1"/>
    <col min="8194" max="8194" width="15.140625" style="63" customWidth="1"/>
    <col min="8195" max="8195" width="14.85546875" style="63" customWidth="1"/>
    <col min="8196" max="8196" width="14.28515625" style="63" customWidth="1"/>
    <col min="8197" max="8197" width="36.85546875" style="63" customWidth="1"/>
    <col min="8198" max="8445" width="21.7109375" style="63"/>
    <col min="8446" max="8446" width="7.28515625" style="63" customWidth="1"/>
    <col min="8447" max="8447" width="7.42578125" style="63" customWidth="1"/>
    <col min="8448" max="8448" width="36" style="63" customWidth="1"/>
    <col min="8449" max="8449" width="10.85546875" style="63" customWidth="1"/>
    <col min="8450" max="8450" width="15.140625" style="63" customWidth="1"/>
    <col min="8451" max="8451" width="14.85546875" style="63" customWidth="1"/>
    <col min="8452" max="8452" width="14.28515625" style="63" customWidth="1"/>
    <col min="8453" max="8453" width="36.85546875" style="63" customWidth="1"/>
    <col min="8454" max="8701" width="21.7109375" style="63"/>
    <col min="8702" max="8702" width="7.28515625" style="63" customWidth="1"/>
    <col min="8703" max="8703" width="7.42578125" style="63" customWidth="1"/>
    <col min="8704" max="8704" width="36" style="63" customWidth="1"/>
    <col min="8705" max="8705" width="10.85546875" style="63" customWidth="1"/>
    <col min="8706" max="8706" width="15.140625" style="63" customWidth="1"/>
    <col min="8707" max="8707" width="14.85546875" style="63" customWidth="1"/>
    <col min="8708" max="8708" width="14.28515625" style="63" customWidth="1"/>
    <col min="8709" max="8709" width="36.85546875" style="63" customWidth="1"/>
    <col min="8710" max="8957" width="21.7109375" style="63"/>
    <col min="8958" max="8958" width="7.28515625" style="63" customWidth="1"/>
    <col min="8959" max="8959" width="7.42578125" style="63" customWidth="1"/>
    <col min="8960" max="8960" width="36" style="63" customWidth="1"/>
    <col min="8961" max="8961" width="10.85546875" style="63" customWidth="1"/>
    <col min="8962" max="8962" width="15.140625" style="63" customWidth="1"/>
    <col min="8963" max="8963" width="14.85546875" style="63" customWidth="1"/>
    <col min="8964" max="8964" width="14.28515625" style="63" customWidth="1"/>
    <col min="8965" max="8965" width="36.85546875" style="63" customWidth="1"/>
    <col min="8966" max="9213" width="21.7109375" style="63"/>
    <col min="9214" max="9214" width="7.28515625" style="63" customWidth="1"/>
    <col min="9215" max="9215" width="7.42578125" style="63" customWidth="1"/>
    <col min="9216" max="9216" width="36" style="63" customWidth="1"/>
    <col min="9217" max="9217" width="10.85546875" style="63" customWidth="1"/>
    <col min="9218" max="9218" width="15.140625" style="63" customWidth="1"/>
    <col min="9219" max="9219" width="14.85546875" style="63" customWidth="1"/>
    <col min="9220" max="9220" width="14.28515625" style="63" customWidth="1"/>
    <col min="9221" max="9221" width="36.85546875" style="63" customWidth="1"/>
    <col min="9222" max="9469" width="21.7109375" style="63"/>
    <col min="9470" max="9470" width="7.28515625" style="63" customWidth="1"/>
    <col min="9471" max="9471" width="7.42578125" style="63" customWidth="1"/>
    <col min="9472" max="9472" width="36" style="63" customWidth="1"/>
    <col min="9473" max="9473" width="10.85546875" style="63" customWidth="1"/>
    <col min="9474" max="9474" width="15.140625" style="63" customWidth="1"/>
    <col min="9475" max="9475" width="14.85546875" style="63" customWidth="1"/>
    <col min="9476" max="9476" width="14.28515625" style="63" customWidth="1"/>
    <col min="9477" max="9477" width="36.85546875" style="63" customWidth="1"/>
    <col min="9478" max="9725" width="21.7109375" style="63"/>
    <col min="9726" max="9726" width="7.28515625" style="63" customWidth="1"/>
    <col min="9727" max="9727" width="7.42578125" style="63" customWidth="1"/>
    <col min="9728" max="9728" width="36" style="63" customWidth="1"/>
    <col min="9729" max="9729" width="10.85546875" style="63" customWidth="1"/>
    <col min="9730" max="9730" width="15.140625" style="63" customWidth="1"/>
    <col min="9731" max="9731" width="14.85546875" style="63" customWidth="1"/>
    <col min="9732" max="9732" width="14.28515625" style="63" customWidth="1"/>
    <col min="9733" max="9733" width="36.85546875" style="63" customWidth="1"/>
    <col min="9734" max="9981" width="21.7109375" style="63"/>
    <col min="9982" max="9982" width="7.28515625" style="63" customWidth="1"/>
    <col min="9983" max="9983" width="7.42578125" style="63" customWidth="1"/>
    <col min="9984" max="9984" width="36" style="63" customWidth="1"/>
    <col min="9985" max="9985" width="10.85546875" style="63" customWidth="1"/>
    <col min="9986" max="9986" width="15.140625" style="63" customWidth="1"/>
    <col min="9987" max="9987" width="14.85546875" style="63" customWidth="1"/>
    <col min="9988" max="9988" width="14.28515625" style="63" customWidth="1"/>
    <col min="9989" max="9989" width="36.85546875" style="63" customWidth="1"/>
    <col min="9990" max="10237" width="21.7109375" style="63"/>
    <col min="10238" max="10238" width="7.28515625" style="63" customWidth="1"/>
    <col min="10239" max="10239" width="7.42578125" style="63" customWidth="1"/>
    <col min="10240" max="10240" width="36" style="63" customWidth="1"/>
    <col min="10241" max="10241" width="10.85546875" style="63" customWidth="1"/>
    <col min="10242" max="10242" width="15.140625" style="63" customWidth="1"/>
    <col min="10243" max="10243" width="14.85546875" style="63" customWidth="1"/>
    <col min="10244" max="10244" width="14.28515625" style="63" customWidth="1"/>
    <col min="10245" max="10245" width="36.85546875" style="63" customWidth="1"/>
    <col min="10246" max="10493" width="21.7109375" style="63"/>
    <col min="10494" max="10494" width="7.28515625" style="63" customWidth="1"/>
    <col min="10495" max="10495" width="7.42578125" style="63" customWidth="1"/>
    <col min="10496" max="10496" width="36" style="63" customWidth="1"/>
    <col min="10497" max="10497" width="10.85546875" style="63" customWidth="1"/>
    <col min="10498" max="10498" width="15.140625" style="63" customWidth="1"/>
    <col min="10499" max="10499" width="14.85546875" style="63" customWidth="1"/>
    <col min="10500" max="10500" width="14.28515625" style="63" customWidth="1"/>
    <col min="10501" max="10501" width="36.85546875" style="63" customWidth="1"/>
    <col min="10502" max="10749" width="21.7109375" style="63"/>
    <col min="10750" max="10750" width="7.28515625" style="63" customWidth="1"/>
    <col min="10751" max="10751" width="7.42578125" style="63" customWidth="1"/>
    <col min="10752" max="10752" width="36" style="63" customWidth="1"/>
    <col min="10753" max="10753" width="10.85546875" style="63" customWidth="1"/>
    <col min="10754" max="10754" width="15.140625" style="63" customWidth="1"/>
    <col min="10755" max="10755" width="14.85546875" style="63" customWidth="1"/>
    <col min="10756" max="10756" width="14.28515625" style="63" customWidth="1"/>
    <col min="10757" max="10757" width="36.85546875" style="63" customWidth="1"/>
    <col min="10758" max="11005" width="21.7109375" style="63"/>
    <col min="11006" max="11006" width="7.28515625" style="63" customWidth="1"/>
    <col min="11007" max="11007" width="7.42578125" style="63" customWidth="1"/>
    <col min="11008" max="11008" width="36" style="63" customWidth="1"/>
    <col min="11009" max="11009" width="10.85546875" style="63" customWidth="1"/>
    <col min="11010" max="11010" width="15.140625" style="63" customWidth="1"/>
    <col min="11011" max="11011" width="14.85546875" style="63" customWidth="1"/>
    <col min="11012" max="11012" width="14.28515625" style="63" customWidth="1"/>
    <col min="11013" max="11013" width="36.85546875" style="63" customWidth="1"/>
    <col min="11014" max="11261" width="21.7109375" style="63"/>
    <col min="11262" max="11262" width="7.28515625" style="63" customWidth="1"/>
    <col min="11263" max="11263" width="7.42578125" style="63" customWidth="1"/>
    <col min="11264" max="11264" width="36" style="63" customWidth="1"/>
    <col min="11265" max="11265" width="10.85546875" style="63" customWidth="1"/>
    <col min="11266" max="11266" width="15.140625" style="63" customWidth="1"/>
    <col min="11267" max="11267" width="14.85546875" style="63" customWidth="1"/>
    <col min="11268" max="11268" width="14.28515625" style="63" customWidth="1"/>
    <col min="11269" max="11269" width="36.85546875" style="63" customWidth="1"/>
    <col min="11270" max="11517" width="21.7109375" style="63"/>
    <col min="11518" max="11518" width="7.28515625" style="63" customWidth="1"/>
    <col min="11519" max="11519" width="7.42578125" style="63" customWidth="1"/>
    <col min="11520" max="11520" width="36" style="63" customWidth="1"/>
    <col min="11521" max="11521" width="10.85546875" style="63" customWidth="1"/>
    <col min="11522" max="11522" width="15.140625" style="63" customWidth="1"/>
    <col min="11523" max="11523" width="14.85546875" style="63" customWidth="1"/>
    <col min="11524" max="11524" width="14.28515625" style="63" customWidth="1"/>
    <col min="11525" max="11525" width="36.85546875" style="63" customWidth="1"/>
    <col min="11526" max="11773" width="21.7109375" style="63"/>
    <col min="11774" max="11774" width="7.28515625" style="63" customWidth="1"/>
    <col min="11775" max="11775" width="7.42578125" style="63" customWidth="1"/>
    <col min="11776" max="11776" width="36" style="63" customWidth="1"/>
    <col min="11777" max="11777" width="10.85546875" style="63" customWidth="1"/>
    <col min="11778" max="11778" width="15.140625" style="63" customWidth="1"/>
    <col min="11779" max="11779" width="14.85546875" style="63" customWidth="1"/>
    <col min="11780" max="11780" width="14.28515625" style="63" customWidth="1"/>
    <col min="11781" max="11781" width="36.85546875" style="63" customWidth="1"/>
    <col min="11782" max="12029" width="21.7109375" style="63"/>
    <col min="12030" max="12030" width="7.28515625" style="63" customWidth="1"/>
    <col min="12031" max="12031" width="7.42578125" style="63" customWidth="1"/>
    <col min="12032" max="12032" width="36" style="63" customWidth="1"/>
    <col min="12033" max="12033" width="10.85546875" style="63" customWidth="1"/>
    <col min="12034" max="12034" width="15.140625" style="63" customWidth="1"/>
    <col min="12035" max="12035" width="14.85546875" style="63" customWidth="1"/>
    <col min="12036" max="12036" width="14.28515625" style="63" customWidth="1"/>
    <col min="12037" max="12037" width="36.85546875" style="63" customWidth="1"/>
    <col min="12038" max="12285" width="21.7109375" style="63"/>
    <col min="12286" max="12286" width="7.28515625" style="63" customWidth="1"/>
    <col min="12287" max="12287" width="7.42578125" style="63" customWidth="1"/>
    <col min="12288" max="12288" width="36" style="63" customWidth="1"/>
    <col min="12289" max="12289" width="10.85546875" style="63" customWidth="1"/>
    <col min="12290" max="12290" width="15.140625" style="63" customWidth="1"/>
    <col min="12291" max="12291" width="14.85546875" style="63" customWidth="1"/>
    <col min="12292" max="12292" width="14.28515625" style="63" customWidth="1"/>
    <col min="12293" max="12293" width="36.85546875" style="63" customWidth="1"/>
    <col min="12294" max="12541" width="21.7109375" style="63"/>
    <col min="12542" max="12542" width="7.28515625" style="63" customWidth="1"/>
    <col min="12543" max="12543" width="7.42578125" style="63" customWidth="1"/>
    <col min="12544" max="12544" width="36" style="63" customWidth="1"/>
    <col min="12545" max="12545" width="10.85546875" style="63" customWidth="1"/>
    <col min="12546" max="12546" width="15.140625" style="63" customWidth="1"/>
    <col min="12547" max="12547" width="14.85546875" style="63" customWidth="1"/>
    <col min="12548" max="12548" width="14.28515625" style="63" customWidth="1"/>
    <col min="12549" max="12549" width="36.85546875" style="63" customWidth="1"/>
    <col min="12550" max="12797" width="21.7109375" style="63"/>
    <col min="12798" max="12798" width="7.28515625" style="63" customWidth="1"/>
    <col min="12799" max="12799" width="7.42578125" style="63" customWidth="1"/>
    <col min="12800" max="12800" width="36" style="63" customWidth="1"/>
    <col min="12801" max="12801" width="10.85546875" style="63" customWidth="1"/>
    <col min="12802" max="12802" width="15.140625" style="63" customWidth="1"/>
    <col min="12803" max="12803" width="14.85546875" style="63" customWidth="1"/>
    <col min="12804" max="12804" width="14.28515625" style="63" customWidth="1"/>
    <col min="12805" max="12805" width="36.85546875" style="63" customWidth="1"/>
    <col min="12806" max="13053" width="21.7109375" style="63"/>
    <col min="13054" max="13054" width="7.28515625" style="63" customWidth="1"/>
    <col min="13055" max="13055" width="7.42578125" style="63" customWidth="1"/>
    <col min="13056" max="13056" width="36" style="63" customWidth="1"/>
    <col min="13057" max="13057" width="10.85546875" style="63" customWidth="1"/>
    <col min="13058" max="13058" width="15.140625" style="63" customWidth="1"/>
    <col min="13059" max="13059" width="14.85546875" style="63" customWidth="1"/>
    <col min="13060" max="13060" width="14.28515625" style="63" customWidth="1"/>
    <col min="13061" max="13061" width="36.85546875" style="63" customWidth="1"/>
    <col min="13062" max="13309" width="21.7109375" style="63"/>
    <col min="13310" max="13310" width="7.28515625" style="63" customWidth="1"/>
    <col min="13311" max="13311" width="7.42578125" style="63" customWidth="1"/>
    <col min="13312" max="13312" width="36" style="63" customWidth="1"/>
    <col min="13313" max="13313" width="10.85546875" style="63" customWidth="1"/>
    <col min="13314" max="13314" width="15.140625" style="63" customWidth="1"/>
    <col min="13315" max="13315" width="14.85546875" style="63" customWidth="1"/>
    <col min="13316" max="13316" width="14.28515625" style="63" customWidth="1"/>
    <col min="13317" max="13317" width="36.85546875" style="63" customWidth="1"/>
    <col min="13318" max="13565" width="21.7109375" style="63"/>
    <col min="13566" max="13566" width="7.28515625" style="63" customWidth="1"/>
    <col min="13567" max="13567" width="7.42578125" style="63" customWidth="1"/>
    <col min="13568" max="13568" width="36" style="63" customWidth="1"/>
    <col min="13569" max="13569" width="10.85546875" style="63" customWidth="1"/>
    <col min="13570" max="13570" width="15.140625" style="63" customWidth="1"/>
    <col min="13571" max="13571" width="14.85546875" style="63" customWidth="1"/>
    <col min="13572" max="13572" width="14.28515625" style="63" customWidth="1"/>
    <col min="13573" max="13573" width="36.85546875" style="63" customWidth="1"/>
    <col min="13574" max="13821" width="21.7109375" style="63"/>
    <col min="13822" max="13822" width="7.28515625" style="63" customWidth="1"/>
    <col min="13823" max="13823" width="7.42578125" style="63" customWidth="1"/>
    <col min="13824" max="13824" width="36" style="63" customWidth="1"/>
    <col min="13825" max="13825" width="10.85546875" style="63" customWidth="1"/>
    <col min="13826" max="13826" width="15.140625" style="63" customWidth="1"/>
    <col min="13827" max="13827" width="14.85546875" style="63" customWidth="1"/>
    <col min="13828" max="13828" width="14.28515625" style="63" customWidth="1"/>
    <col min="13829" max="13829" width="36.85546875" style="63" customWidth="1"/>
    <col min="13830" max="14077" width="21.7109375" style="63"/>
    <col min="14078" max="14078" width="7.28515625" style="63" customWidth="1"/>
    <col min="14079" max="14079" width="7.42578125" style="63" customWidth="1"/>
    <col min="14080" max="14080" width="36" style="63" customWidth="1"/>
    <col min="14081" max="14081" width="10.85546875" style="63" customWidth="1"/>
    <col min="14082" max="14082" width="15.140625" style="63" customWidth="1"/>
    <col min="14083" max="14083" width="14.85546875" style="63" customWidth="1"/>
    <col min="14084" max="14084" width="14.28515625" style="63" customWidth="1"/>
    <col min="14085" max="14085" width="36.85546875" style="63" customWidth="1"/>
    <col min="14086" max="14333" width="21.7109375" style="63"/>
    <col min="14334" max="14334" width="7.28515625" style="63" customWidth="1"/>
    <col min="14335" max="14335" width="7.42578125" style="63" customWidth="1"/>
    <col min="14336" max="14336" width="36" style="63" customWidth="1"/>
    <col min="14337" max="14337" width="10.85546875" style="63" customWidth="1"/>
    <col min="14338" max="14338" width="15.140625" style="63" customWidth="1"/>
    <col min="14339" max="14339" width="14.85546875" style="63" customWidth="1"/>
    <col min="14340" max="14340" width="14.28515625" style="63" customWidth="1"/>
    <col min="14341" max="14341" width="36.85546875" style="63" customWidth="1"/>
    <col min="14342" max="14589" width="21.7109375" style="63"/>
    <col min="14590" max="14590" width="7.28515625" style="63" customWidth="1"/>
    <col min="14591" max="14591" width="7.42578125" style="63" customWidth="1"/>
    <col min="14592" max="14592" width="36" style="63" customWidth="1"/>
    <col min="14593" max="14593" width="10.85546875" style="63" customWidth="1"/>
    <col min="14594" max="14594" width="15.140625" style="63" customWidth="1"/>
    <col min="14595" max="14595" width="14.85546875" style="63" customWidth="1"/>
    <col min="14596" max="14596" width="14.28515625" style="63" customWidth="1"/>
    <col min="14597" max="14597" width="36.85546875" style="63" customWidth="1"/>
    <col min="14598" max="14845" width="21.7109375" style="63"/>
    <col min="14846" max="14846" width="7.28515625" style="63" customWidth="1"/>
    <col min="14847" max="14847" width="7.42578125" style="63" customWidth="1"/>
    <col min="14848" max="14848" width="36" style="63" customWidth="1"/>
    <col min="14849" max="14849" width="10.85546875" style="63" customWidth="1"/>
    <col min="14850" max="14850" width="15.140625" style="63" customWidth="1"/>
    <col min="14851" max="14851" width="14.85546875" style="63" customWidth="1"/>
    <col min="14852" max="14852" width="14.28515625" style="63" customWidth="1"/>
    <col min="14853" max="14853" width="36.85546875" style="63" customWidth="1"/>
    <col min="14854" max="15101" width="21.7109375" style="63"/>
    <col min="15102" max="15102" width="7.28515625" style="63" customWidth="1"/>
    <col min="15103" max="15103" width="7.42578125" style="63" customWidth="1"/>
    <col min="15104" max="15104" width="36" style="63" customWidth="1"/>
    <col min="15105" max="15105" width="10.85546875" style="63" customWidth="1"/>
    <col min="15106" max="15106" width="15.140625" style="63" customWidth="1"/>
    <col min="15107" max="15107" width="14.85546875" style="63" customWidth="1"/>
    <col min="15108" max="15108" width="14.28515625" style="63" customWidth="1"/>
    <col min="15109" max="15109" width="36.85546875" style="63" customWidth="1"/>
    <col min="15110" max="15357" width="21.7109375" style="63"/>
    <col min="15358" max="15358" width="7.28515625" style="63" customWidth="1"/>
    <col min="15359" max="15359" width="7.42578125" style="63" customWidth="1"/>
    <col min="15360" max="15360" width="36" style="63" customWidth="1"/>
    <col min="15361" max="15361" width="10.85546875" style="63" customWidth="1"/>
    <col min="15362" max="15362" width="15.140625" style="63" customWidth="1"/>
    <col min="15363" max="15363" width="14.85546875" style="63" customWidth="1"/>
    <col min="15364" max="15364" width="14.28515625" style="63" customWidth="1"/>
    <col min="15365" max="15365" width="36.85546875" style="63" customWidth="1"/>
    <col min="15366" max="15613" width="21.7109375" style="63"/>
    <col min="15614" max="15614" width="7.28515625" style="63" customWidth="1"/>
    <col min="15615" max="15615" width="7.42578125" style="63" customWidth="1"/>
    <col min="15616" max="15616" width="36" style="63" customWidth="1"/>
    <col min="15617" max="15617" width="10.85546875" style="63" customWidth="1"/>
    <col min="15618" max="15618" width="15.140625" style="63" customWidth="1"/>
    <col min="15619" max="15619" width="14.85546875" style="63" customWidth="1"/>
    <col min="15620" max="15620" width="14.28515625" style="63" customWidth="1"/>
    <col min="15621" max="15621" width="36.85546875" style="63" customWidth="1"/>
    <col min="15622" max="15869" width="21.7109375" style="63"/>
    <col min="15870" max="15870" width="7.28515625" style="63" customWidth="1"/>
    <col min="15871" max="15871" width="7.42578125" style="63" customWidth="1"/>
    <col min="15872" max="15872" width="36" style="63" customWidth="1"/>
    <col min="15873" max="15873" width="10.85546875" style="63" customWidth="1"/>
    <col min="15874" max="15874" width="15.140625" style="63" customWidth="1"/>
    <col min="15875" max="15875" width="14.85546875" style="63" customWidth="1"/>
    <col min="15876" max="15876" width="14.28515625" style="63" customWidth="1"/>
    <col min="15877" max="15877" width="36.85546875" style="63" customWidth="1"/>
    <col min="15878" max="16125" width="21.7109375" style="63"/>
    <col min="16126" max="16126" width="7.28515625" style="63" customWidth="1"/>
    <col min="16127" max="16127" width="7.42578125" style="63" customWidth="1"/>
    <col min="16128" max="16128" width="36" style="63" customWidth="1"/>
    <col min="16129" max="16129" width="10.85546875" style="63" customWidth="1"/>
    <col min="16130" max="16130" width="15.140625" style="63" customWidth="1"/>
    <col min="16131" max="16131" width="14.85546875" style="63" customWidth="1"/>
    <col min="16132" max="16132" width="14.28515625" style="63" customWidth="1"/>
    <col min="16133" max="16133" width="36.85546875" style="63" customWidth="1"/>
    <col min="16134" max="16384" width="21.7109375" style="63"/>
  </cols>
  <sheetData>
    <row r="1" spans="1:9" s="40" customFormat="1" ht="29.25" customHeight="1">
      <c r="A1" s="319" t="s">
        <v>512</v>
      </c>
      <c r="B1" s="320"/>
      <c r="C1" s="320"/>
      <c r="D1" s="320"/>
      <c r="E1" s="320"/>
      <c r="F1" s="320"/>
      <c r="G1" s="320"/>
      <c r="H1" s="321"/>
    </row>
    <row r="2" spans="1:9" ht="21" customHeight="1">
      <c r="A2" s="395" t="s">
        <v>30</v>
      </c>
      <c r="B2" s="396"/>
      <c r="C2" s="396"/>
      <c r="D2" s="396"/>
      <c r="E2" s="396"/>
      <c r="F2" s="396"/>
      <c r="G2" s="396"/>
      <c r="H2" s="397" t="s">
        <v>93</v>
      </c>
      <c r="I2" s="398"/>
    </row>
    <row r="3" spans="1:9" s="68" customFormat="1" ht="78.75">
      <c r="A3" s="65" t="s">
        <v>2</v>
      </c>
      <c r="B3" s="66" t="s">
        <v>31</v>
      </c>
      <c r="C3" s="66" t="s">
        <v>4</v>
      </c>
      <c r="D3" s="66" t="s">
        <v>6</v>
      </c>
      <c r="E3" s="66" t="s">
        <v>32</v>
      </c>
      <c r="F3" s="66" t="s">
        <v>336</v>
      </c>
      <c r="G3" s="66" t="s">
        <v>33</v>
      </c>
      <c r="H3" s="66" t="s">
        <v>34</v>
      </c>
      <c r="I3" s="143" t="s">
        <v>19</v>
      </c>
    </row>
    <row r="4" spans="1:9" s="73" customFormat="1" ht="23.25" customHeight="1">
      <c r="A4" s="399" t="s">
        <v>35</v>
      </c>
      <c r="B4" s="400"/>
      <c r="C4" s="400"/>
      <c r="D4" s="400"/>
      <c r="E4" s="400"/>
      <c r="F4" s="400"/>
      <c r="G4" s="400"/>
      <c r="H4" s="400"/>
      <c r="I4" s="401"/>
    </row>
    <row r="5" spans="1:9" s="73" customFormat="1" ht="63">
      <c r="A5" s="69">
        <v>1</v>
      </c>
      <c r="B5" s="61">
        <v>125</v>
      </c>
      <c r="C5" s="109" t="s">
        <v>36</v>
      </c>
      <c r="D5" s="144">
        <v>3.86</v>
      </c>
      <c r="E5" s="71">
        <v>46</v>
      </c>
      <c r="F5" s="145" t="s">
        <v>161</v>
      </c>
      <c r="G5" s="145" t="s">
        <v>161</v>
      </c>
      <c r="H5" s="146" t="s">
        <v>52</v>
      </c>
      <c r="I5" s="147" t="s">
        <v>245</v>
      </c>
    </row>
    <row r="6" spans="1:9" s="73" customFormat="1" ht="60" customHeight="1">
      <c r="A6" s="69">
        <v>2</v>
      </c>
      <c r="B6" s="61">
        <v>125</v>
      </c>
      <c r="C6" s="109" t="s">
        <v>37</v>
      </c>
      <c r="D6" s="144">
        <v>16</v>
      </c>
      <c r="E6" s="71">
        <v>192</v>
      </c>
      <c r="F6" s="145" t="s">
        <v>161</v>
      </c>
      <c r="G6" s="145" t="s">
        <v>161</v>
      </c>
      <c r="H6" s="146" t="s">
        <v>52</v>
      </c>
      <c r="I6" s="147" t="s">
        <v>245</v>
      </c>
    </row>
    <row r="7" spans="1:9" s="73" customFormat="1" ht="63">
      <c r="A7" s="69">
        <v>3</v>
      </c>
      <c r="B7" s="61">
        <v>125</v>
      </c>
      <c r="C7" s="109" t="s">
        <v>38</v>
      </c>
      <c r="D7" s="144">
        <v>18</v>
      </c>
      <c r="E7" s="71">
        <v>216</v>
      </c>
      <c r="F7" s="145" t="s">
        <v>161</v>
      </c>
      <c r="G7" s="145" t="s">
        <v>161</v>
      </c>
      <c r="H7" s="146" t="s">
        <v>52</v>
      </c>
      <c r="I7" s="147" t="s">
        <v>245</v>
      </c>
    </row>
    <row r="8" spans="1:9" s="73" customFormat="1" ht="60" customHeight="1">
      <c r="A8" s="74">
        <v>4</v>
      </c>
      <c r="B8" s="71">
        <v>9</v>
      </c>
      <c r="C8" s="109" t="s">
        <v>39</v>
      </c>
      <c r="D8" s="144">
        <v>110</v>
      </c>
      <c r="E8" s="71">
        <v>880</v>
      </c>
      <c r="F8" s="145" t="s">
        <v>161</v>
      </c>
      <c r="G8" s="145" t="s">
        <v>161</v>
      </c>
      <c r="H8" s="148" t="s">
        <v>161</v>
      </c>
      <c r="I8" s="147" t="s">
        <v>338</v>
      </c>
    </row>
    <row r="9" spans="1:9" s="73" customFormat="1" ht="26.25" customHeight="1">
      <c r="A9" s="74"/>
      <c r="B9" s="71"/>
      <c r="C9" s="149" t="s">
        <v>40</v>
      </c>
      <c r="D9" s="150">
        <f>SUM(D5:D8)</f>
        <v>147.86000000000001</v>
      </c>
      <c r="E9" s="66">
        <f>SUM(E5:E8)</f>
        <v>1334</v>
      </c>
      <c r="F9" s="66"/>
      <c r="G9" s="71"/>
      <c r="H9" s="71"/>
      <c r="I9" s="151"/>
    </row>
    <row r="10" spans="1:9" s="73" customFormat="1" ht="18" customHeight="1">
      <c r="A10" s="402" t="s">
        <v>41</v>
      </c>
      <c r="B10" s="403"/>
      <c r="C10" s="403"/>
      <c r="D10" s="403"/>
      <c r="E10" s="403"/>
      <c r="F10" s="403"/>
      <c r="G10" s="403"/>
      <c r="H10" s="403"/>
      <c r="I10" s="404"/>
    </row>
    <row r="11" spans="1:9" s="73" customFormat="1" ht="75" customHeight="1">
      <c r="A11" s="74">
        <v>5</v>
      </c>
      <c r="B11" s="71">
        <v>34</v>
      </c>
      <c r="C11" s="109" t="s">
        <v>246</v>
      </c>
      <c r="D11" s="144">
        <v>94</v>
      </c>
      <c r="E11" s="71">
        <v>940</v>
      </c>
      <c r="F11" s="145" t="s">
        <v>161</v>
      </c>
      <c r="G11" s="145" t="s">
        <v>161</v>
      </c>
      <c r="H11" s="146" t="s">
        <v>339</v>
      </c>
      <c r="I11" s="147" t="s">
        <v>340</v>
      </c>
    </row>
    <row r="12" spans="1:9" s="73" customFormat="1" ht="98.25" customHeight="1">
      <c r="A12" s="74" t="s">
        <v>94</v>
      </c>
      <c r="B12" s="71">
        <v>34</v>
      </c>
      <c r="C12" s="109" t="s">
        <v>345</v>
      </c>
      <c r="D12" s="152">
        <v>17</v>
      </c>
      <c r="E12" s="71">
        <v>170</v>
      </c>
      <c r="F12" s="145" t="s">
        <v>161</v>
      </c>
      <c r="G12" s="145" t="s">
        <v>161</v>
      </c>
      <c r="H12" s="146" t="s">
        <v>339</v>
      </c>
      <c r="I12" s="147" t="s">
        <v>247</v>
      </c>
    </row>
    <row r="13" spans="1:9" s="73" customFormat="1" ht="94.5">
      <c r="A13" s="74" t="s">
        <v>95</v>
      </c>
      <c r="B13" s="71">
        <v>34</v>
      </c>
      <c r="C13" s="109" t="s">
        <v>249</v>
      </c>
      <c r="D13" s="152">
        <v>0.83</v>
      </c>
      <c r="E13" s="71">
        <v>38.04</v>
      </c>
      <c r="F13" s="71"/>
      <c r="G13" s="71"/>
      <c r="H13" s="146" t="s">
        <v>339</v>
      </c>
      <c r="I13" s="147" t="s">
        <v>463</v>
      </c>
    </row>
    <row r="14" spans="1:9" s="73" customFormat="1" ht="27.75" customHeight="1">
      <c r="A14" s="74" t="s">
        <v>96</v>
      </c>
      <c r="B14" s="71">
        <v>34</v>
      </c>
      <c r="C14" s="109" t="s">
        <v>346</v>
      </c>
      <c r="D14" s="152">
        <v>12.08</v>
      </c>
      <c r="E14" s="71">
        <v>120.8</v>
      </c>
      <c r="F14" s="145" t="s">
        <v>161</v>
      </c>
      <c r="G14" s="145" t="s">
        <v>161</v>
      </c>
      <c r="H14" s="148" t="s">
        <v>161</v>
      </c>
      <c r="I14" s="147" t="s">
        <v>347</v>
      </c>
    </row>
    <row r="15" spans="1:9" s="73" customFormat="1" ht="78.75">
      <c r="A15" s="74" t="s">
        <v>348</v>
      </c>
      <c r="B15" s="71">
        <v>34</v>
      </c>
      <c r="C15" s="109" t="s">
        <v>248</v>
      </c>
      <c r="D15" s="152">
        <v>0.68</v>
      </c>
      <c r="E15" s="71">
        <v>38.65</v>
      </c>
      <c r="F15" s="145" t="s">
        <v>161</v>
      </c>
      <c r="G15" s="145" t="s">
        <v>161</v>
      </c>
      <c r="H15" s="146" t="s">
        <v>339</v>
      </c>
      <c r="I15" s="147" t="s">
        <v>464</v>
      </c>
    </row>
    <row r="16" spans="1:9" s="73" customFormat="1" ht="79.5" customHeight="1">
      <c r="A16" s="74">
        <v>6</v>
      </c>
      <c r="B16" s="71">
        <v>94</v>
      </c>
      <c r="C16" s="109" t="s">
        <v>42</v>
      </c>
      <c r="D16" s="144">
        <v>5.5</v>
      </c>
      <c r="E16" s="71">
        <v>1100</v>
      </c>
      <c r="F16" s="145" t="s">
        <v>161</v>
      </c>
      <c r="G16" s="145" t="s">
        <v>161</v>
      </c>
      <c r="H16" s="146" t="s">
        <v>52</v>
      </c>
      <c r="I16" s="147" t="s">
        <v>341</v>
      </c>
    </row>
    <row r="17" spans="1:9" s="73" customFormat="1" ht="24" customHeight="1">
      <c r="A17" s="74"/>
      <c r="B17" s="71"/>
      <c r="C17" s="149" t="s">
        <v>43</v>
      </c>
      <c r="D17" s="150">
        <f>SUM(D11:D16)</f>
        <v>130.09</v>
      </c>
      <c r="E17" s="66">
        <f>SUM(E11:E16)</f>
        <v>2407.4899999999998</v>
      </c>
      <c r="F17" s="66"/>
      <c r="G17" s="71"/>
      <c r="H17" s="71"/>
      <c r="I17" s="83"/>
    </row>
    <row r="18" spans="1:9" s="73" customFormat="1" ht="78.75" customHeight="1">
      <c r="A18" s="153">
        <v>7</v>
      </c>
      <c r="B18" s="81"/>
      <c r="C18" s="80" t="s">
        <v>70</v>
      </c>
      <c r="D18" s="81">
        <v>80</v>
      </c>
      <c r="E18" s="154">
        <v>800</v>
      </c>
      <c r="F18" s="154" t="s">
        <v>161</v>
      </c>
      <c r="G18" s="154" t="s">
        <v>161</v>
      </c>
      <c r="H18" s="154" t="s">
        <v>161</v>
      </c>
      <c r="I18" s="98" t="s">
        <v>349</v>
      </c>
    </row>
    <row r="19" spans="1:9" s="73" customFormat="1" ht="173.25" customHeight="1">
      <c r="A19" s="153">
        <v>8</v>
      </c>
      <c r="B19" s="81" t="s">
        <v>76</v>
      </c>
      <c r="C19" s="80" t="s">
        <v>250</v>
      </c>
      <c r="D19" s="155">
        <v>288</v>
      </c>
      <c r="E19" s="154">
        <v>2880</v>
      </c>
      <c r="F19" s="154" t="s">
        <v>161</v>
      </c>
      <c r="G19" s="154" t="s">
        <v>161</v>
      </c>
      <c r="H19" s="154" t="s">
        <v>161</v>
      </c>
      <c r="I19" s="98" t="s">
        <v>349</v>
      </c>
    </row>
    <row r="20" spans="1:9" s="73" customFormat="1" ht="78.75" customHeight="1">
      <c r="A20" s="153">
        <v>9</v>
      </c>
      <c r="B20" s="81">
        <v>108</v>
      </c>
      <c r="C20" s="80" t="s">
        <v>98</v>
      </c>
      <c r="D20" s="155">
        <v>70</v>
      </c>
      <c r="E20" s="154"/>
      <c r="F20" s="154" t="s">
        <v>161</v>
      </c>
      <c r="G20" s="154" t="s">
        <v>161</v>
      </c>
      <c r="H20" s="154" t="s">
        <v>161</v>
      </c>
      <c r="I20" s="156" t="s">
        <v>251</v>
      </c>
    </row>
    <row r="21" spans="1:9" s="73" customFormat="1" ht="62.25" customHeight="1">
      <c r="A21" s="153">
        <v>10</v>
      </c>
      <c r="B21" s="81"/>
      <c r="C21" s="80" t="s">
        <v>71</v>
      </c>
      <c r="D21" s="155">
        <v>48</v>
      </c>
      <c r="E21" s="154">
        <v>480</v>
      </c>
      <c r="F21" s="154" t="s">
        <v>161</v>
      </c>
      <c r="G21" s="154" t="s">
        <v>161</v>
      </c>
      <c r="H21" s="154" t="s">
        <v>161</v>
      </c>
      <c r="I21" s="98" t="s">
        <v>349</v>
      </c>
    </row>
    <row r="22" spans="1:9" s="73" customFormat="1" ht="60.75" customHeight="1">
      <c r="A22" s="153">
        <v>11</v>
      </c>
      <c r="B22" s="81"/>
      <c r="C22" s="80" t="s">
        <v>72</v>
      </c>
      <c r="D22" s="155">
        <v>62</v>
      </c>
      <c r="E22" s="154">
        <v>620</v>
      </c>
      <c r="F22" s="154" t="s">
        <v>161</v>
      </c>
      <c r="G22" s="154" t="s">
        <v>161</v>
      </c>
      <c r="H22" s="154" t="s">
        <v>161</v>
      </c>
      <c r="I22" s="98" t="s">
        <v>349</v>
      </c>
    </row>
    <row r="23" spans="1:9" s="73" customFormat="1" ht="63">
      <c r="A23" s="153">
        <v>12</v>
      </c>
      <c r="B23" s="81" t="s">
        <v>77</v>
      </c>
      <c r="C23" s="80" t="s">
        <v>252</v>
      </c>
      <c r="D23" s="155">
        <v>70</v>
      </c>
      <c r="E23" s="154">
        <v>700</v>
      </c>
      <c r="F23" s="154" t="s">
        <v>161</v>
      </c>
      <c r="G23" s="154" t="s">
        <v>161</v>
      </c>
      <c r="H23" s="154" t="s">
        <v>161</v>
      </c>
      <c r="I23" s="98" t="s">
        <v>349</v>
      </c>
    </row>
    <row r="24" spans="1:9" s="73" customFormat="1">
      <c r="A24" s="153"/>
      <c r="B24" s="81"/>
      <c r="C24" s="157" t="s">
        <v>68</v>
      </c>
      <c r="D24" s="158">
        <f>SUM(D18:D23)</f>
        <v>618</v>
      </c>
      <c r="E24" s="159">
        <f>SUM(E18:E23)</f>
        <v>5480</v>
      </c>
      <c r="F24" s="159"/>
      <c r="G24" s="160"/>
      <c r="H24" s="160"/>
      <c r="I24" s="161" t="s">
        <v>51</v>
      </c>
    </row>
    <row r="25" spans="1:9" ht="16.5" thickBot="1">
      <c r="A25" s="162"/>
      <c r="B25" s="163"/>
      <c r="C25" s="164" t="s">
        <v>69</v>
      </c>
      <c r="D25" s="165">
        <f>SUM(D9+D17+D24)</f>
        <v>895.95</v>
      </c>
      <c r="E25" s="166">
        <f>SUM(E9+E17+E24)</f>
        <v>9221.49</v>
      </c>
      <c r="F25" s="166"/>
      <c r="G25" s="167"/>
      <c r="H25" s="167"/>
      <c r="I25" s="168"/>
    </row>
    <row r="26" spans="1:9" ht="21.75" customHeight="1"/>
    <row r="27" spans="1:9" ht="21.75" customHeight="1"/>
  </sheetData>
  <mergeCells count="5">
    <mergeCell ref="A2:G2"/>
    <mergeCell ref="H2:I2"/>
    <mergeCell ref="A4:I4"/>
    <mergeCell ref="A10:I10"/>
    <mergeCell ref="A1:H1"/>
  </mergeCells>
  <printOptions horizontalCentered="1"/>
  <pageMargins left="0.23622047244094499" right="0.23622047244094499" top="0.23622047244094499" bottom="0.23622047244094499" header="0.23622047244094499" footer="0.23622047244094499"/>
  <pageSetup paperSize="9" scale="84" orientation="landscape" r:id="rId1"/>
  <headerFooter alignWithMargins="0"/>
  <rowBreaks count="2" manualBreakCount="2">
    <brk id="9" max="16383" man="1"/>
    <brk id="17" max="8" man="1"/>
  </rowBreaks>
</worksheet>
</file>

<file path=xl/worksheets/sheet15.xml><?xml version="1.0" encoding="utf-8"?>
<worksheet xmlns="http://schemas.openxmlformats.org/spreadsheetml/2006/main" xmlns:r="http://schemas.openxmlformats.org/officeDocument/2006/relationships">
  <sheetPr>
    <tabColor rgb="FFFF0000"/>
  </sheetPr>
  <dimension ref="A1:I10"/>
  <sheetViews>
    <sheetView tabSelected="1" view="pageBreakPreview" zoomScale="110" zoomScaleSheetLayoutView="110" workbookViewId="0">
      <selection activeCell="M6" sqref="M6"/>
    </sheetView>
  </sheetViews>
  <sheetFormatPr defaultRowHeight="15.75"/>
  <cols>
    <col min="1" max="1" width="6.85546875" style="36" customWidth="1"/>
    <col min="2" max="2" width="6.5703125" style="36" customWidth="1"/>
    <col min="3" max="3" width="32.140625" style="36" customWidth="1"/>
    <col min="4" max="4" width="10.42578125" style="36" customWidth="1"/>
    <col min="5" max="8" width="14.42578125" style="36" customWidth="1"/>
    <col min="9" max="9" width="41.7109375" style="36" customWidth="1"/>
    <col min="10" max="257" width="9.140625" style="36"/>
    <col min="258" max="258" width="6.85546875" style="36" customWidth="1"/>
    <col min="259" max="259" width="15.140625" style="36" customWidth="1"/>
    <col min="260" max="260" width="29.42578125" style="36" customWidth="1"/>
    <col min="261" max="261" width="10.42578125" style="36" customWidth="1"/>
    <col min="262" max="264" width="14.42578125" style="36" customWidth="1"/>
    <col min="265" max="265" width="42.140625" style="36" customWidth="1"/>
    <col min="266" max="513" width="9.140625" style="36"/>
    <col min="514" max="514" width="6.85546875" style="36" customWidth="1"/>
    <col min="515" max="515" width="15.140625" style="36" customWidth="1"/>
    <col min="516" max="516" width="29.42578125" style="36" customWidth="1"/>
    <col min="517" max="517" width="10.42578125" style="36" customWidth="1"/>
    <col min="518" max="520" width="14.42578125" style="36" customWidth="1"/>
    <col min="521" max="521" width="42.140625" style="36" customWidth="1"/>
    <col min="522" max="769" width="9.140625" style="36"/>
    <col min="770" max="770" width="6.85546875" style="36" customWidth="1"/>
    <col min="771" max="771" width="15.140625" style="36" customWidth="1"/>
    <col min="772" max="772" width="29.42578125" style="36" customWidth="1"/>
    <col min="773" max="773" width="10.42578125" style="36" customWidth="1"/>
    <col min="774" max="776" width="14.42578125" style="36" customWidth="1"/>
    <col min="777" max="777" width="42.140625" style="36" customWidth="1"/>
    <col min="778" max="1025" width="9.140625" style="36"/>
    <col min="1026" max="1026" width="6.85546875" style="36" customWidth="1"/>
    <col min="1027" max="1027" width="15.140625" style="36" customWidth="1"/>
    <col min="1028" max="1028" width="29.42578125" style="36" customWidth="1"/>
    <col min="1029" max="1029" width="10.42578125" style="36" customWidth="1"/>
    <col min="1030" max="1032" width="14.42578125" style="36" customWidth="1"/>
    <col min="1033" max="1033" width="42.140625" style="36" customWidth="1"/>
    <col min="1034" max="1281" width="9.140625" style="36"/>
    <col min="1282" max="1282" width="6.85546875" style="36" customWidth="1"/>
    <col min="1283" max="1283" width="15.140625" style="36" customWidth="1"/>
    <col min="1284" max="1284" width="29.42578125" style="36" customWidth="1"/>
    <col min="1285" max="1285" width="10.42578125" style="36" customWidth="1"/>
    <col min="1286" max="1288" width="14.42578125" style="36" customWidth="1"/>
    <col min="1289" max="1289" width="42.140625" style="36" customWidth="1"/>
    <col min="1290" max="1537" width="9.140625" style="36"/>
    <col min="1538" max="1538" width="6.85546875" style="36" customWidth="1"/>
    <col min="1539" max="1539" width="15.140625" style="36" customWidth="1"/>
    <col min="1540" max="1540" width="29.42578125" style="36" customWidth="1"/>
    <col min="1541" max="1541" width="10.42578125" style="36" customWidth="1"/>
    <col min="1542" max="1544" width="14.42578125" style="36" customWidth="1"/>
    <col min="1545" max="1545" width="42.140625" style="36" customWidth="1"/>
    <col min="1546" max="1793" width="9.140625" style="36"/>
    <col min="1794" max="1794" width="6.85546875" style="36" customWidth="1"/>
    <col min="1795" max="1795" width="15.140625" style="36" customWidth="1"/>
    <col min="1796" max="1796" width="29.42578125" style="36" customWidth="1"/>
    <col min="1797" max="1797" width="10.42578125" style="36" customWidth="1"/>
    <col min="1798" max="1800" width="14.42578125" style="36" customWidth="1"/>
    <col min="1801" max="1801" width="42.140625" style="36" customWidth="1"/>
    <col min="1802" max="2049" width="9.140625" style="36"/>
    <col min="2050" max="2050" width="6.85546875" style="36" customWidth="1"/>
    <col min="2051" max="2051" width="15.140625" style="36" customWidth="1"/>
    <col min="2052" max="2052" width="29.42578125" style="36" customWidth="1"/>
    <col min="2053" max="2053" width="10.42578125" style="36" customWidth="1"/>
    <col min="2054" max="2056" width="14.42578125" style="36" customWidth="1"/>
    <col min="2057" max="2057" width="42.140625" style="36" customWidth="1"/>
    <col min="2058" max="2305" width="9.140625" style="36"/>
    <col min="2306" max="2306" width="6.85546875" style="36" customWidth="1"/>
    <col min="2307" max="2307" width="15.140625" style="36" customWidth="1"/>
    <col min="2308" max="2308" width="29.42578125" style="36" customWidth="1"/>
    <col min="2309" max="2309" width="10.42578125" style="36" customWidth="1"/>
    <col min="2310" max="2312" width="14.42578125" style="36" customWidth="1"/>
    <col min="2313" max="2313" width="42.140625" style="36" customWidth="1"/>
    <col min="2314" max="2561" width="9.140625" style="36"/>
    <col min="2562" max="2562" width="6.85546875" style="36" customWidth="1"/>
    <col min="2563" max="2563" width="15.140625" style="36" customWidth="1"/>
    <col min="2564" max="2564" width="29.42578125" style="36" customWidth="1"/>
    <col min="2565" max="2565" width="10.42578125" style="36" customWidth="1"/>
    <col min="2566" max="2568" width="14.42578125" style="36" customWidth="1"/>
    <col min="2569" max="2569" width="42.140625" style="36" customWidth="1"/>
    <col min="2570" max="2817" width="9.140625" style="36"/>
    <col min="2818" max="2818" width="6.85546875" style="36" customWidth="1"/>
    <col min="2819" max="2819" width="15.140625" style="36" customWidth="1"/>
    <col min="2820" max="2820" width="29.42578125" style="36" customWidth="1"/>
    <col min="2821" max="2821" width="10.42578125" style="36" customWidth="1"/>
    <col min="2822" max="2824" width="14.42578125" style="36" customWidth="1"/>
    <col min="2825" max="2825" width="42.140625" style="36" customWidth="1"/>
    <col min="2826" max="3073" width="9.140625" style="36"/>
    <col min="3074" max="3074" width="6.85546875" style="36" customWidth="1"/>
    <col min="3075" max="3075" width="15.140625" style="36" customWidth="1"/>
    <col min="3076" max="3076" width="29.42578125" style="36" customWidth="1"/>
    <col min="3077" max="3077" width="10.42578125" style="36" customWidth="1"/>
    <col min="3078" max="3080" width="14.42578125" style="36" customWidth="1"/>
    <col min="3081" max="3081" width="42.140625" style="36" customWidth="1"/>
    <col min="3082" max="3329" width="9.140625" style="36"/>
    <col min="3330" max="3330" width="6.85546875" style="36" customWidth="1"/>
    <col min="3331" max="3331" width="15.140625" style="36" customWidth="1"/>
    <col min="3332" max="3332" width="29.42578125" style="36" customWidth="1"/>
    <col min="3333" max="3333" width="10.42578125" style="36" customWidth="1"/>
    <col min="3334" max="3336" width="14.42578125" style="36" customWidth="1"/>
    <col min="3337" max="3337" width="42.140625" style="36" customWidth="1"/>
    <col min="3338" max="3585" width="9.140625" style="36"/>
    <col min="3586" max="3586" width="6.85546875" style="36" customWidth="1"/>
    <col min="3587" max="3587" width="15.140625" style="36" customWidth="1"/>
    <col min="3588" max="3588" width="29.42578125" style="36" customWidth="1"/>
    <col min="3589" max="3589" width="10.42578125" style="36" customWidth="1"/>
    <col min="3590" max="3592" width="14.42578125" style="36" customWidth="1"/>
    <col min="3593" max="3593" width="42.140625" style="36" customWidth="1"/>
    <col min="3594" max="3841" width="9.140625" style="36"/>
    <col min="3842" max="3842" width="6.85546875" style="36" customWidth="1"/>
    <col min="3843" max="3843" width="15.140625" style="36" customWidth="1"/>
    <col min="3844" max="3844" width="29.42578125" style="36" customWidth="1"/>
    <col min="3845" max="3845" width="10.42578125" style="36" customWidth="1"/>
    <col min="3846" max="3848" width="14.42578125" style="36" customWidth="1"/>
    <col min="3849" max="3849" width="42.140625" style="36" customWidth="1"/>
    <col min="3850" max="4097" width="9.140625" style="36"/>
    <col min="4098" max="4098" width="6.85546875" style="36" customWidth="1"/>
    <col min="4099" max="4099" width="15.140625" style="36" customWidth="1"/>
    <col min="4100" max="4100" width="29.42578125" style="36" customWidth="1"/>
    <col min="4101" max="4101" width="10.42578125" style="36" customWidth="1"/>
    <col min="4102" max="4104" width="14.42578125" style="36" customWidth="1"/>
    <col min="4105" max="4105" width="42.140625" style="36" customWidth="1"/>
    <col min="4106" max="4353" width="9.140625" style="36"/>
    <col min="4354" max="4354" width="6.85546875" style="36" customWidth="1"/>
    <col min="4355" max="4355" width="15.140625" style="36" customWidth="1"/>
    <col min="4356" max="4356" width="29.42578125" style="36" customWidth="1"/>
    <col min="4357" max="4357" width="10.42578125" style="36" customWidth="1"/>
    <col min="4358" max="4360" width="14.42578125" style="36" customWidth="1"/>
    <col min="4361" max="4361" width="42.140625" style="36" customWidth="1"/>
    <col min="4362" max="4609" width="9.140625" style="36"/>
    <col min="4610" max="4610" width="6.85546875" style="36" customWidth="1"/>
    <col min="4611" max="4611" width="15.140625" style="36" customWidth="1"/>
    <col min="4612" max="4612" width="29.42578125" style="36" customWidth="1"/>
    <col min="4613" max="4613" width="10.42578125" style="36" customWidth="1"/>
    <col min="4614" max="4616" width="14.42578125" style="36" customWidth="1"/>
    <col min="4617" max="4617" width="42.140625" style="36" customWidth="1"/>
    <col min="4618" max="4865" width="9.140625" style="36"/>
    <col min="4866" max="4866" width="6.85546875" style="36" customWidth="1"/>
    <col min="4867" max="4867" width="15.140625" style="36" customWidth="1"/>
    <col min="4868" max="4868" width="29.42578125" style="36" customWidth="1"/>
    <col min="4869" max="4869" width="10.42578125" style="36" customWidth="1"/>
    <col min="4870" max="4872" width="14.42578125" style="36" customWidth="1"/>
    <col min="4873" max="4873" width="42.140625" style="36" customWidth="1"/>
    <col min="4874" max="5121" width="9.140625" style="36"/>
    <col min="5122" max="5122" width="6.85546875" style="36" customWidth="1"/>
    <col min="5123" max="5123" width="15.140625" style="36" customWidth="1"/>
    <col min="5124" max="5124" width="29.42578125" style="36" customWidth="1"/>
    <col min="5125" max="5125" width="10.42578125" style="36" customWidth="1"/>
    <col min="5126" max="5128" width="14.42578125" style="36" customWidth="1"/>
    <col min="5129" max="5129" width="42.140625" style="36" customWidth="1"/>
    <col min="5130" max="5377" width="9.140625" style="36"/>
    <col min="5378" max="5378" width="6.85546875" style="36" customWidth="1"/>
    <col min="5379" max="5379" width="15.140625" style="36" customWidth="1"/>
    <col min="5380" max="5380" width="29.42578125" style="36" customWidth="1"/>
    <col min="5381" max="5381" width="10.42578125" style="36" customWidth="1"/>
    <col min="5382" max="5384" width="14.42578125" style="36" customWidth="1"/>
    <col min="5385" max="5385" width="42.140625" style="36" customWidth="1"/>
    <col min="5386" max="5633" width="9.140625" style="36"/>
    <col min="5634" max="5634" width="6.85546875" style="36" customWidth="1"/>
    <col min="5635" max="5635" width="15.140625" style="36" customWidth="1"/>
    <col min="5636" max="5636" width="29.42578125" style="36" customWidth="1"/>
    <col min="5637" max="5637" width="10.42578125" style="36" customWidth="1"/>
    <col min="5638" max="5640" width="14.42578125" style="36" customWidth="1"/>
    <col min="5641" max="5641" width="42.140625" style="36" customWidth="1"/>
    <col min="5642" max="5889" width="9.140625" style="36"/>
    <col min="5890" max="5890" width="6.85546875" style="36" customWidth="1"/>
    <col min="5891" max="5891" width="15.140625" style="36" customWidth="1"/>
    <col min="5892" max="5892" width="29.42578125" style="36" customWidth="1"/>
    <col min="5893" max="5893" width="10.42578125" style="36" customWidth="1"/>
    <col min="5894" max="5896" width="14.42578125" style="36" customWidth="1"/>
    <col min="5897" max="5897" width="42.140625" style="36" customWidth="1"/>
    <col min="5898" max="6145" width="9.140625" style="36"/>
    <col min="6146" max="6146" width="6.85546875" style="36" customWidth="1"/>
    <col min="6147" max="6147" width="15.140625" style="36" customWidth="1"/>
    <col min="6148" max="6148" width="29.42578125" style="36" customWidth="1"/>
    <col min="6149" max="6149" width="10.42578125" style="36" customWidth="1"/>
    <col min="6150" max="6152" width="14.42578125" style="36" customWidth="1"/>
    <col min="6153" max="6153" width="42.140625" style="36" customWidth="1"/>
    <col min="6154" max="6401" width="9.140625" style="36"/>
    <col min="6402" max="6402" width="6.85546875" style="36" customWidth="1"/>
    <col min="6403" max="6403" width="15.140625" style="36" customWidth="1"/>
    <col min="6404" max="6404" width="29.42578125" style="36" customWidth="1"/>
    <col min="6405" max="6405" width="10.42578125" style="36" customWidth="1"/>
    <col min="6406" max="6408" width="14.42578125" style="36" customWidth="1"/>
    <col min="6409" max="6409" width="42.140625" style="36" customWidth="1"/>
    <col min="6410" max="6657" width="9.140625" style="36"/>
    <col min="6658" max="6658" width="6.85546875" style="36" customWidth="1"/>
    <col min="6659" max="6659" width="15.140625" style="36" customWidth="1"/>
    <col min="6660" max="6660" width="29.42578125" style="36" customWidth="1"/>
    <col min="6661" max="6661" width="10.42578125" style="36" customWidth="1"/>
    <col min="6662" max="6664" width="14.42578125" style="36" customWidth="1"/>
    <col min="6665" max="6665" width="42.140625" style="36" customWidth="1"/>
    <col min="6666" max="6913" width="9.140625" style="36"/>
    <col min="6914" max="6914" width="6.85546875" style="36" customWidth="1"/>
    <col min="6915" max="6915" width="15.140625" style="36" customWidth="1"/>
    <col min="6916" max="6916" width="29.42578125" style="36" customWidth="1"/>
    <col min="6917" max="6917" width="10.42578125" style="36" customWidth="1"/>
    <col min="6918" max="6920" width="14.42578125" style="36" customWidth="1"/>
    <col min="6921" max="6921" width="42.140625" style="36" customWidth="1"/>
    <col min="6922" max="7169" width="9.140625" style="36"/>
    <col min="7170" max="7170" width="6.85546875" style="36" customWidth="1"/>
    <col min="7171" max="7171" width="15.140625" style="36" customWidth="1"/>
    <col min="7172" max="7172" width="29.42578125" style="36" customWidth="1"/>
    <col min="7173" max="7173" width="10.42578125" style="36" customWidth="1"/>
    <col min="7174" max="7176" width="14.42578125" style="36" customWidth="1"/>
    <col min="7177" max="7177" width="42.140625" style="36" customWidth="1"/>
    <col min="7178" max="7425" width="9.140625" style="36"/>
    <col min="7426" max="7426" width="6.85546875" style="36" customWidth="1"/>
    <col min="7427" max="7427" width="15.140625" style="36" customWidth="1"/>
    <col min="7428" max="7428" width="29.42578125" style="36" customWidth="1"/>
    <col min="7429" max="7429" width="10.42578125" style="36" customWidth="1"/>
    <col min="7430" max="7432" width="14.42578125" style="36" customWidth="1"/>
    <col min="7433" max="7433" width="42.140625" style="36" customWidth="1"/>
    <col min="7434" max="7681" width="9.140625" style="36"/>
    <col min="7682" max="7682" width="6.85546875" style="36" customWidth="1"/>
    <col min="7683" max="7683" width="15.140625" style="36" customWidth="1"/>
    <col min="7684" max="7684" width="29.42578125" style="36" customWidth="1"/>
    <col min="7685" max="7685" width="10.42578125" style="36" customWidth="1"/>
    <col min="7686" max="7688" width="14.42578125" style="36" customWidth="1"/>
    <col min="7689" max="7689" width="42.140625" style="36" customWidth="1"/>
    <col min="7690" max="7937" width="9.140625" style="36"/>
    <col min="7938" max="7938" width="6.85546875" style="36" customWidth="1"/>
    <col min="7939" max="7939" width="15.140625" style="36" customWidth="1"/>
    <col min="7940" max="7940" width="29.42578125" style="36" customWidth="1"/>
    <col min="7941" max="7941" width="10.42578125" style="36" customWidth="1"/>
    <col min="7942" max="7944" width="14.42578125" style="36" customWidth="1"/>
    <col min="7945" max="7945" width="42.140625" style="36" customWidth="1"/>
    <col min="7946" max="8193" width="9.140625" style="36"/>
    <col min="8194" max="8194" width="6.85546875" style="36" customWidth="1"/>
    <col min="8195" max="8195" width="15.140625" style="36" customWidth="1"/>
    <col min="8196" max="8196" width="29.42578125" style="36" customWidth="1"/>
    <col min="8197" max="8197" width="10.42578125" style="36" customWidth="1"/>
    <col min="8198" max="8200" width="14.42578125" style="36" customWidth="1"/>
    <col min="8201" max="8201" width="42.140625" style="36" customWidth="1"/>
    <col min="8202" max="8449" width="9.140625" style="36"/>
    <col min="8450" max="8450" width="6.85546875" style="36" customWidth="1"/>
    <col min="8451" max="8451" width="15.140625" style="36" customWidth="1"/>
    <col min="8452" max="8452" width="29.42578125" style="36" customWidth="1"/>
    <col min="8453" max="8453" width="10.42578125" style="36" customWidth="1"/>
    <col min="8454" max="8456" width="14.42578125" style="36" customWidth="1"/>
    <col min="8457" max="8457" width="42.140625" style="36" customWidth="1"/>
    <col min="8458" max="8705" width="9.140625" style="36"/>
    <col min="8706" max="8706" width="6.85546875" style="36" customWidth="1"/>
    <col min="8707" max="8707" width="15.140625" style="36" customWidth="1"/>
    <col min="8708" max="8708" width="29.42578125" style="36" customWidth="1"/>
    <col min="8709" max="8709" width="10.42578125" style="36" customWidth="1"/>
    <col min="8710" max="8712" width="14.42578125" style="36" customWidth="1"/>
    <col min="8713" max="8713" width="42.140625" style="36" customWidth="1"/>
    <col min="8714" max="8961" width="9.140625" style="36"/>
    <col min="8962" max="8962" width="6.85546875" style="36" customWidth="1"/>
    <col min="8963" max="8963" width="15.140625" style="36" customWidth="1"/>
    <col min="8964" max="8964" width="29.42578125" style="36" customWidth="1"/>
    <col min="8965" max="8965" width="10.42578125" style="36" customWidth="1"/>
    <col min="8966" max="8968" width="14.42578125" style="36" customWidth="1"/>
    <col min="8969" max="8969" width="42.140625" style="36" customWidth="1"/>
    <col min="8970" max="9217" width="9.140625" style="36"/>
    <col min="9218" max="9218" width="6.85546875" style="36" customWidth="1"/>
    <col min="9219" max="9219" width="15.140625" style="36" customWidth="1"/>
    <col min="9220" max="9220" width="29.42578125" style="36" customWidth="1"/>
    <col min="9221" max="9221" width="10.42578125" style="36" customWidth="1"/>
    <col min="9222" max="9224" width="14.42578125" style="36" customWidth="1"/>
    <col min="9225" max="9225" width="42.140625" style="36" customWidth="1"/>
    <col min="9226" max="9473" width="9.140625" style="36"/>
    <col min="9474" max="9474" width="6.85546875" style="36" customWidth="1"/>
    <col min="9475" max="9475" width="15.140625" style="36" customWidth="1"/>
    <col min="9476" max="9476" width="29.42578125" style="36" customWidth="1"/>
    <col min="9477" max="9477" width="10.42578125" style="36" customWidth="1"/>
    <col min="9478" max="9480" width="14.42578125" style="36" customWidth="1"/>
    <col min="9481" max="9481" width="42.140625" style="36" customWidth="1"/>
    <col min="9482" max="9729" width="9.140625" style="36"/>
    <col min="9730" max="9730" width="6.85546875" style="36" customWidth="1"/>
    <col min="9731" max="9731" width="15.140625" style="36" customWidth="1"/>
    <col min="9732" max="9732" width="29.42578125" style="36" customWidth="1"/>
    <col min="9733" max="9733" width="10.42578125" style="36" customWidth="1"/>
    <col min="9734" max="9736" width="14.42578125" style="36" customWidth="1"/>
    <col min="9737" max="9737" width="42.140625" style="36" customWidth="1"/>
    <col min="9738" max="9985" width="9.140625" style="36"/>
    <col min="9986" max="9986" width="6.85546875" style="36" customWidth="1"/>
    <col min="9987" max="9987" width="15.140625" style="36" customWidth="1"/>
    <col min="9988" max="9988" width="29.42578125" style="36" customWidth="1"/>
    <col min="9989" max="9989" width="10.42578125" style="36" customWidth="1"/>
    <col min="9990" max="9992" width="14.42578125" style="36" customWidth="1"/>
    <col min="9993" max="9993" width="42.140625" style="36" customWidth="1"/>
    <col min="9994" max="10241" width="9.140625" style="36"/>
    <col min="10242" max="10242" width="6.85546875" style="36" customWidth="1"/>
    <col min="10243" max="10243" width="15.140625" style="36" customWidth="1"/>
    <col min="10244" max="10244" width="29.42578125" style="36" customWidth="1"/>
    <col min="10245" max="10245" width="10.42578125" style="36" customWidth="1"/>
    <col min="10246" max="10248" width="14.42578125" style="36" customWidth="1"/>
    <col min="10249" max="10249" width="42.140625" style="36" customWidth="1"/>
    <col min="10250" max="10497" width="9.140625" style="36"/>
    <col min="10498" max="10498" width="6.85546875" style="36" customWidth="1"/>
    <col min="10499" max="10499" width="15.140625" style="36" customWidth="1"/>
    <col min="10500" max="10500" width="29.42578125" style="36" customWidth="1"/>
    <col min="10501" max="10501" width="10.42578125" style="36" customWidth="1"/>
    <col min="10502" max="10504" width="14.42578125" style="36" customWidth="1"/>
    <col min="10505" max="10505" width="42.140625" style="36" customWidth="1"/>
    <col min="10506" max="10753" width="9.140625" style="36"/>
    <col min="10754" max="10754" width="6.85546875" style="36" customWidth="1"/>
    <col min="10755" max="10755" width="15.140625" style="36" customWidth="1"/>
    <col min="10756" max="10756" width="29.42578125" style="36" customWidth="1"/>
    <col min="10757" max="10757" width="10.42578125" style="36" customWidth="1"/>
    <col min="10758" max="10760" width="14.42578125" style="36" customWidth="1"/>
    <col min="10761" max="10761" width="42.140625" style="36" customWidth="1"/>
    <col min="10762" max="11009" width="9.140625" style="36"/>
    <col min="11010" max="11010" width="6.85546875" style="36" customWidth="1"/>
    <col min="11011" max="11011" width="15.140625" style="36" customWidth="1"/>
    <col min="11012" max="11012" width="29.42578125" style="36" customWidth="1"/>
    <col min="11013" max="11013" width="10.42578125" style="36" customWidth="1"/>
    <col min="11014" max="11016" width="14.42578125" style="36" customWidth="1"/>
    <col min="11017" max="11017" width="42.140625" style="36" customWidth="1"/>
    <col min="11018" max="11265" width="9.140625" style="36"/>
    <col min="11266" max="11266" width="6.85546875" style="36" customWidth="1"/>
    <col min="11267" max="11267" width="15.140625" style="36" customWidth="1"/>
    <col min="11268" max="11268" width="29.42578125" style="36" customWidth="1"/>
    <col min="11269" max="11269" width="10.42578125" style="36" customWidth="1"/>
    <col min="11270" max="11272" width="14.42578125" style="36" customWidth="1"/>
    <col min="11273" max="11273" width="42.140625" style="36" customWidth="1"/>
    <col min="11274" max="11521" width="9.140625" style="36"/>
    <col min="11522" max="11522" width="6.85546875" style="36" customWidth="1"/>
    <col min="11523" max="11523" width="15.140625" style="36" customWidth="1"/>
    <col min="11524" max="11524" width="29.42578125" style="36" customWidth="1"/>
    <col min="11525" max="11525" width="10.42578125" style="36" customWidth="1"/>
    <col min="11526" max="11528" width="14.42578125" style="36" customWidth="1"/>
    <col min="11529" max="11529" width="42.140625" style="36" customWidth="1"/>
    <col min="11530" max="11777" width="9.140625" style="36"/>
    <col min="11778" max="11778" width="6.85546875" style="36" customWidth="1"/>
    <col min="11779" max="11779" width="15.140625" style="36" customWidth="1"/>
    <col min="11780" max="11780" width="29.42578125" style="36" customWidth="1"/>
    <col min="11781" max="11781" width="10.42578125" style="36" customWidth="1"/>
    <col min="11782" max="11784" width="14.42578125" style="36" customWidth="1"/>
    <col min="11785" max="11785" width="42.140625" style="36" customWidth="1"/>
    <col min="11786" max="12033" width="9.140625" style="36"/>
    <col min="12034" max="12034" width="6.85546875" style="36" customWidth="1"/>
    <col min="12035" max="12035" width="15.140625" style="36" customWidth="1"/>
    <col min="12036" max="12036" width="29.42578125" style="36" customWidth="1"/>
    <col min="12037" max="12037" width="10.42578125" style="36" customWidth="1"/>
    <col min="12038" max="12040" width="14.42578125" style="36" customWidth="1"/>
    <col min="12041" max="12041" width="42.140625" style="36" customWidth="1"/>
    <col min="12042" max="12289" width="9.140625" style="36"/>
    <col min="12290" max="12290" width="6.85546875" style="36" customWidth="1"/>
    <col min="12291" max="12291" width="15.140625" style="36" customWidth="1"/>
    <col min="12292" max="12292" width="29.42578125" style="36" customWidth="1"/>
    <col min="12293" max="12293" width="10.42578125" style="36" customWidth="1"/>
    <col min="12294" max="12296" width="14.42578125" style="36" customWidth="1"/>
    <col min="12297" max="12297" width="42.140625" style="36" customWidth="1"/>
    <col min="12298" max="12545" width="9.140625" style="36"/>
    <col min="12546" max="12546" width="6.85546875" style="36" customWidth="1"/>
    <col min="12547" max="12547" width="15.140625" style="36" customWidth="1"/>
    <col min="12548" max="12548" width="29.42578125" style="36" customWidth="1"/>
    <col min="12549" max="12549" width="10.42578125" style="36" customWidth="1"/>
    <col min="12550" max="12552" width="14.42578125" style="36" customWidth="1"/>
    <col min="12553" max="12553" width="42.140625" style="36" customWidth="1"/>
    <col min="12554" max="12801" width="9.140625" style="36"/>
    <col min="12802" max="12802" width="6.85546875" style="36" customWidth="1"/>
    <col min="12803" max="12803" width="15.140625" style="36" customWidth="1"/>
    <col min="12804" max="12804" width="29.42578125" style="36" customWidth="1"/>
    <col min="12805" max="12805" width="10.42578125" style="36" customWidth="1"/>
    <col min="12806" max="12808" width="14.42578125" style="36" customWidth="1"/>
    <col min="12809" max="12809" width="42.140625" style="36" customWidth="1"/>
    <col min="12810" max="13057" width="9.140625" style="36"/>
    <col min="13058" max="13058" width="6.85546875" style="36" customWidth="1"/>
    <col min="13059" max="13059" width="15.140625" style="36" customWidth="1"/>
    <col min="13060" max="13060" width="29.42578125" style="36" customWidth="1"/>
    <col min="13061" max="13061" width="10.42578125" style="36" customWidth="1"/>
    <col min="13062" max="13064" width="14.42578125" style="36" customWidth="1"/>
    <col min="13065" max="13065" width="42.140625" style="36" customWidth="1"/>
    <col min="13066" max="13313" width="9.140625" style="36"/>
    <col min="13314" max="13314" width="6.85546875" style="36" customWidth="1"/>
    <col min="13315" max="13315" width="15.140625" style="36" customWidth="1"/>
    <col min="13316" max="13316" width="29.42578125" style="36" customWidth="1"/>
    <col min="13317" max="13317" width="10.42578125" style="36" customWidth="1"/>
    <col min="13318" max="13320" width="14.42578125" style="36" customWidth="1"/>
    <col min="13321" max="13321" width="42.140625" style="36" customWidth="1"/>
    <col min="13322" max="13569" width="9.140625" style="36"/>
    <col min="13570" max="13570" width="6.85546875" style="36" customWidth="1"/>
    <col min="13571" max="13571" width="15.140625" style="36" customWidth="1"/>
    <col min="13572" max="13572" width="29.42578125" style="36" customWidth="1"/>
    <col min="13573" max="13573" width="10.42578125" style="36" customWidth="1"/>
    <col min="13574" max="13576" width="14.42578125" style="36" customWidth="1"/>
    <col min="13577" max="13577" width="42.140625" style="36" customWidth="1"/>
    <col min="13578" max="13825" width="9.140625" style="36"/>
    <col min="13826" max="13826" width="6.85546875" style="36" customWidth="1"/>
    <col min="13827" max="13827" width="15.140625" style="36" customWidth="1"/>
    <col min="13828" max="13828" width="29.42578125" style="36" customWidth="1"/>
    <col min="13829" max="13829" width="10.42578125" style="36" customWidth="1"/>
    <col min="13830" max="13832" width="14.42578125" style="36" customWidth="1"/>
    <col min="13833" max="13833" width="42.140625" style="36" customWidth="1"/>
    <col min="13834" max="14081" width="9.140625" style="36"/>
    <col min="14082" max="14082" width="6.85546875" style="36" customWidth="1"/>
    <col min="14083" max="14083" width="15.140625" style="36" customWidth="1"/>
    <col min="14084" max="14084" width="29.42578125" style="36" customWidth="1"/>
    <col min="14085" max="14085" width="10.42578125" style="36" customWidth="1"/>
    <col min="14086" max="14088" width="14.42578125" style="36" customWidth="1"/>
    <col min="14089" max="14089" width="42.140625" style="36" customWidth="1"/>
    <col min="14090" max="14337" width="9.140625" style="36"/>
    <col min="14338" max="14338" width="6.85546875" style="36" customWidth="1"/>
    <col min="14339" max="14339" width="15.140625" style="36" customWidth="1"/>
    <col min="14340" max="14340" width="29.42578125" style="36" customWidth="1"/>
    <col min="14341" max="14341" width="10.42578125" style="36" customWidth="1"/>
    <col min="14342" max="14344" width="14.42578125" style="36" customWidth="1"/>
    <col min="14345" max="14345" width="42.140625" style="36" customWidth="1"/>
    <col min="14346" max="14593" width="9.140625" style="36"/>
    <col min="14594" max="14594" width="6.85546875" style="36" customWidth="1"/>
    <col min="14595" max="14595" width="15.140625" style="36" customWidth="1"/>
    <col min="14596" max="14596" width="29.42578125" style="36" customWidth="1"/>
    <col min="14597" max="14597" width="10.42578125" style="36" customWidth="1"/>
    <col min="14598" max="14600" width="14.42578125" style="36" customWidth="1"/>
    <col min="14601" max="14601" width="42.140625" style="36" customWidth="1"/>
    <col min="14602" max="14849" width="9.140625" style="36"/>
    <col min="14850" max="14850" width="6.85546875" style="36" customWidth="1"/>
    <col min="14851" max="14851" width="15.140625" style="36" customWidth="1"/>
    <col min="14852" max="14852" width="29.42578125" style="36" customWidth="1"/>
    <col min="14853" max="14853" width="10.42578125" style="36" customWidth="1"/>
    <col min="14854" max="14856" width="14.42578125" style="36" customWidth="1"/>
    <col min="14857" max="14857" width="42.140625" style="36" customWidth="1"/>
    <col min="14858" max="15105" width="9.140625" style="36"/>
    <col min="15106" max="15106" width="6.85546875" style="36" customWidth="1"/>
    <col min="15107" max="15107" width="15.140625" style="36" customWidth="1"/>
    <col min="15108" max="15108" width="29.42578125" style="36" customWidth="1"/>
    <col min="15109" max="15109" width="10.42578125" style="36" customWidth="1"/>
    <col min="15110" max="15112" width="14.42578125" style="36" customWidth="1"/>
    <col min="15113" max="15113" width="42.140625" style="36" customWidth="1"/>
    <col min="15114" max="15361" width="9.140625" style="36"/>
    <col min="15362" max="15362" width="6.85546875" style="36" customWidth="1"/>
    <col min="15363" max="15363" width="15.140625" style="36" customWidth="1"/>
    <col min="15364" max="15364" width="29.42578125" style="36" customWidth="1"/>
    <col min="15365" max="15365" width="10.42578125" style="36" customWidth="1"/>
    <col min="15366" max="15368" width="14.42578125" style="36" customWidth="1"/>
    <col min="15369" max="15369" width="42.140625" style="36" customWidth="1"/>
    <col min="15370" max="15617" width="9.140625" style="36"/>
    <col min="15618" max="15618" width="6.85546875" style="36" customWidth="1"/>
    <col min="15619" max="15619" width="15.140625" style="36" customWidth="1"/>
    <col min="15620" max="15620" width="29.42578125" style="36" customWidth="1"/>
    <col min="15621" max="15621" width="10.42578125" style="36" customWidth="1"/>
    <col min="15622" max="15624" width="14.42578125" style="36" customWidth="1"/>
    <col min="15625" max="15625" width="42.140625" style="36" customWidth="1"/>
    <col min="15626" max="15873" width="9.140625" style="36"/>
    <col min="15874" max="15874" width="6.85546875" style="36" customWidth="1"/>
    <col min="15875" max="15875" width="15.140625" style="36" customWidth="1"/>
    <col min="15876" max="15876" width="29.42578125" style="36" customWidth="1"/>
    <col min="15877" max="15877" width="10.42578125" style="36" customWidth="1"/>
    <col min="15878" max="15880" width="14.42578125" style="36" customWidth="1"/>
    <col min="15881" max="15881" width="42.140625" style="36" customWidth="1"/>
    <col min="15882" max="16129" width="9.140625" style="36"/>
    <col min="16130" max="16130" width="6.85546875" style="36" customWidth="1"/>
    <col min="16131" max="16131" width="15.140625" style="36" customWidth="1"/>
    <col min="16132" max="16132" width="29.42578125" style="36" customWidth="1"/>
    <col min="16133" max="16133" width="10.42578125" style="36" customWidth="1"/>
    <col min="16134" max="16136" width="14.42578125" style="36" customWidth="1"/>
    <col min="16137" max="16137" width="42.140625" style="36" customWidth="1"/>
    <col min="16138" max="16384" width="9.140625" style="36"/>
  </cols>
  <sheetData>
    <row r="1" spans="1:9" s="40" customFormat="1" ht="29.25" customHeight="1">
      <c r="A1" s="319" t="s">
        <v>512</v>
      </c>
      <c r="B1" s="320"/>
      <c r="C1" s="320"/>
      <c r="D1" s="320"/>
      <c r="E1" s="320"/>
      <c r="F1" s="320"/>
      <c r="G1" s="320"/>
      <c r="H1" s="321"/>
    </row>
    <row r="2" spans="1:9" ht="31.5" customHeight="1">
      <c r="A2" s="393" t="s">
        <v>12</v>
      </c>
      <c r="B2" s="394"/>
      <c r="C2" s="394"/>
      <c r="D2" s="394"/>
      <c r="E2" s="394"/>
      <c r="F2" s="394"/>
      <c r="G2" s="394"/>
      <c r="H2" s="394"/>
      <c r="I2" s="188" t="s">
        <v>1</v>
      </c>
    </row>
    <row r="3" spans="1:9" ht="99" customHeight="1">
      <c r="A3" s="121" t="s">
        <v>2</v>
      </c>
      <c r="B3" s="54" t="s">
        <v>3</v>
      </c>
      <c r="C3" s="54" t="s">
        <v>4</v>
      </c>
      <c r="D3" s="54" t="s">
        <v>13</v>
      </c>
      <c r="E3" s="54" t="s">
        <v>14</v>
      </c>
      <c r="F3" s="54" t="s">
        <v>336</v>
      </c>
      <c r="G3" s="54" t="s">
        <v>342</v>
      </c>
      <c r="H3" s="54" t="s">
        <v>9</v>
      </c>
      <c r="I3" s="206" t="s">
        <v>10</v>
      </c>
    </row>
    <row r="4" spans="1:9" ht="47.25">
      <c r="A4" s="207">
        <v>1</v>
      </c>
      <c r="B4" s="62"/>
      <c r="C4" s="100" t="s">
        <v>15</v>
      </c>
      <c r="D4" s="96">
        <v>3.5</v>
      </c>
      <c r="E4" s="132">
        <v>2000</v>
      </c>
      <c r="F4" s="169" t="s">
        <v>161</v>
      </c>
      <c r="G4" s="170" t="s">
        <v>161</v>
      </c>
      <c r="H4" s="170" t="s">
        <v>161</v>
      </c>
      <c r="I4" s="218" t="s">
        <v>359</v>
      </c>
    </row>
    <row r="5" spans="1:9" ht="103.5" customHeight="1">
      <c r="A5" s="207">
        <v>2</v>
      </c>
      <c r="B5" s="62"/>
      <c r="C5" s="100" t="s">
        <v>99</v>
      </c>
      <c r="D5" s="96">
        <v>123</v>
      </c>
      <c r="E5" s="169">
        <v>1230</v>
      </c>
      <c r="F5" s="169" t="s">
        <v>161</v>
      </c>
      <c r="G5" s="170" t="s">
        <v>161</v>
      </c>
      <c r="H5" s="170" t="s">
        <v>161</v>
      </c>
      <c r="I5" s="156" t="s">
        <v>488</v>
      </c>
    </row>
    <row r="6" spans="1:9" ht="146.25" customHeight="1">
      <c r="A6" s="207">
        <v>3</v>
      </c>
      <c r="B6" s="62"/>
      <c r="C6" s="100" t="s">
        <v>355</v>
      </c>
      <c r="D6" s="96">
        <v>306</v>
      </c>
      <c r="E6" s="169">
        <v>3060</v>
      </c>
      <c r="F6" s="169" t="s">
        <v>161</v>
      </c>
      <c r="G6" s="170" t="s">
        <v>161</v>
      </c>
      <c r="H6" s="170" t="s">
        <v>161</v>
      </c>
      <c r="I6" s="156" t="s">
        <v>488</v>
      </c>
    </row>
    <row r="7" spans="1:9" ht="16.5" thickBot="1">
      <c r="A7" s="210"/>
      <c r="B7" s="211"/>
      <c r="C7" s="212" t="s">
        <v>11</v>
      </c>
      <c r="D7" s="203">
        <f>SUM(D4:D6)</f>
        <v>432.5</v>
      </c>
      <c r="E7" s="203">
        <f>SUM(E4:E6)</f>
        <v>6290</v>
      </c>
      <c r="F7" s="203"/>
      <c r="G7" s="212"/>
      <c r="H7" s="212"/>
      <c r="I7" s="214"/>
    </row>
    <row r="8" spans="1:9">
      <c r="A8" s="38"/>
      <c r="B8" s="38"/>
      <c r="C8" s="38"/>
      <c r="D8" s="38"/>
      <c r="E8" s="39"/>
      <c r="F8" s="38"/>
      <c r="G8" s="38"/>
      <c r="H8" s="38"/>
      <c r="I8" s="38"/>
    </row>
    <row r="9" spans="1:9">
      <c r="A9" s="38"/>
      <c r="B9" s="38"/>
      <c r="C9" s="38"/>
      <c r="D9" s="38"/>
      <c r="E9" s="38"/>
      <c r="F9" s="38"/>
      <c r="G9" s="38"/>
      <c r="H9" s="38"/>
      <c r="I9" s="38"/>
    </row>
    <row r="10" spans="1:9">
      <c r="A10" s="38"/>
      <c r="B10" s="38"/>
      <c r="C10" s="38"/>
      <c r="D10" s="38"/>
      <c r="E10" s="38"/>
      <c r="F10" s="38"/>
      <c r="G10" s="38"/>
      <c r="H10" s="38"/>
      <c r="I10" s="38"/>
    </row>
  </sheetData>
  <mergeCells count="2">
    <mergeCell ref="A2:H2"/>
    <mergeCell ref="A1:H1"/>
  </mergeCells>
  <printOptions horizontalCentered="1"/>
  <pageMargins left="0.39370078740157483" right="0.19685039370078741" top="0.19685039370078741" bottom="0.11811023622047245" header="0.31496062992125984" footer="0.19685039370078741"/>
  <pageSetup paperSize="9" scale="91" orientation="landscape" verticalDpi="4294967293" r:id="rId1"/>
</worksheet>
</file>

<file path=xl/worksheets/sheet2.xml><?xml version="1.0" encoding="utf-8"?>
<worksheet xmlns="http://schemas.openxmlformats.org/spreadsheetml/2006/main" xmlns:r="http://schemas.openxmlformats.org/officeDocument/2006/relationships">
  <sheetPr>
    <tabColor rgb="FFFF0000"/>
  </sheetPr>
  <dimension ref="A1:H9"/>
  <sheetViews>
    <sheetView view="pageBreakPreview" zoomScale="90" zoomScaleNormal="75" zoomScaleSheetLayoutView="90" workbookViewId="0">
      <selection sqref="A1:XFD1"/>
    </sheetView>
  </sheetViews>
  <sheetFormatPr defaultRowHeight="18"/>
  <cols>
    <col min="1" max="1" width="5.140625" style="52" customWidth="1"/>
    <col min="2" max="2" width="7.85546875" style="52" customWidth="1"/>
    <col min="3" max="3" width="32.28515625" style="53" customWidth="1"/>
    <col min="4" max="4" width="9.5703125" style="43" customWidth="1"/>
    <col min="5" max="5" width="13.7109375" style="43" customWidth="1"/>
    <col min="6" max="6" width="15.5703125" style="43" customWidth="1"/>
    <col min="7" max="7" width="14.85546875" style="43" customWidth="1"/>
    <col min="8" max="8" width="41.7109375" style="43" customWidth="1"/>
    <col min="9" max="229" width="9.140625" style="40"/>
    <col min="230" max="230" width="7.28515625" style="40" customWidth="1"/>
    <col min="231" max="231" width="10.42578125" style="40" customWidth="1"/>
    <col min="232" max="232" width="32.7109375" style="40" customWidth="1"/>
    <col min="233" max="233" width="0" style="40" hidden="1" customWidth="1"/>
    <col min="234" max="234" width="11.42578125" style="40" customWidth="1"/>
    <col min="235" max="235" width="0" style="40" hidden="1" customWidth="1"/>
    <col min="236" max="238" width="16.28515625" style="40" customWidth="1"/>
    <col min="239" max="239" width="40.140625" style="40" customWidth="1"/>
    <col min="240" max="240" width="13.42578125" style="40" customWidth="1"/>
    <col min="241" max="485" width="9.140625" style="40"/>
    <col min="486" max="486" width="7.28515625" style="40" customWidth="1"/>
    <col min="487" max="487" width="10.42578125" style="40" customWidth="1"/>
    <col min="488" max="488" width="32.7109375" style="40" customWidth="1"/>
    <col min="489" max="489" width="0" style="40" hidden="1" customWidth="1"/>
    <col min="490" max="490" width="11.42578125" style="40" customWidth="1"/>
    <col min="491" max="491" width="0" style="40" hidden="1" customWidth="1"/>
    <col min="492" max="494" width="16.28515625" style="40" customWidth="1"/>
    <col min="495" max="495" width="40.140625" style="40" customWidth="1"/>
    <col min="496" max="496" width="13.42578125" style="40" customWidth="1"/>
    <col min="497" max="741" width="9.140625" style="40"/>
    <col min="742" max="742" width="7.28515625" style="40" customWidth="1"/>
    <col min="743" max="743" width="10.42578125" style="40" customWidth="1"/>
    <col min="744" max="744" width="32.7109375" style="40" customWidth="1"/>
    <col min="745" max="745" width="0" style="40" hidden="1" customWidth="1"/>
    <col min="746" max="746" width="11.42578125" style="40" customWidth="1"/>
    <col min="747" max="747" width="0" style="40" hidden="1" customWidth="1"/>
    <col min="748" max="750" width="16.28515625" style="40" customWidth="1"/>
    <col min="751" max="751" width="40.140625" style="40" customWidth="1"/>
    <col min="752" max="752" width="13.42578125" style="40" customWidth="1"/>
    <col min="753" max="997" width="9.140625" style="40"/>
    <col min="998" max="998" width="7.28515625" style="40" customWidth="1"/>
    <col min="999" max="999" width="10.42578125" style="40" customWidth="1"/>
    <col min="1000" max="1000" width="32.7109375" style="40" customWidth="1"/>
    <col min="1001" max="1001" width="0" style="40" hidden="1" customWidth="1"/>
    <col min="1002" max="1002" width="11.42578125" style="40" customWidth="1"/>
    <col min="1003" max="1003" width="0" style="40" hidden="1" customWidth="1"/>
    <col min="1004" max="1006" width="16.28515625" style="40" customWidth="1"/>
    <col min="1007" max="1007" width="40.140625" style="40" customWidth="1"/>
    <col min="1008" max="1008" width="13.42578125" style="40" customWidth="1"/>
    <col min="1009" max="1253" width="9.140625" style="40"/>
    <col min="1254" max="1254" width="7.28515625" style="40" customWidth="1"/>
    <col min="1255" max="1255" width="10.42578125" style="40" customWidth="1"/>
    <col min="1256" max="1256" width="32.7109375" style="40" customWidth="1"/>
    <col min="1257" max="1257" width="0" style="40" hidden="1" customWidth="1"/>
    <col min="1258" max="1258" width="11.42578125" style="40" customWidth="1"/>
    <col min="1259" max="1259" width="0" style="40" hidden="1" customWidth="1"/>
    <col min="1260" max="1262" width="16.28515625" style="40" customWidth="1"/>
    <col min="1263" max="1263" width="40.140625" style="40" customWidth="1"/>
    <col min="1264" max="1264" width="13.42578125" style="40" customWidth="1"/>
    <col min="1265" max="1509" width="9.140625" style="40"/>
    <col min="1510" max="1510" width="7.28515625" style="40" customWidth="1"/>
    <col min="1511" max="1511" width="10.42578125" style="40" customWidth="1"/>
    <col min="1512" max="1512" width="32.7109375" style="40" customWidth="1"/>
    <col min="1513" max="1513" width="0" style="40" hidden="1" customWidth="1"/>
    <col min="1514" max="1514" width="11.42578125" style="40" customWidth="1"/>
    <col min="1515" max="1515" width="0" style="40" hidden="1" customWidth="1"/>
    <col min="1516" max="1518" width="16.28515625" style="40" customWidth="1"/>
    <col min="1519" max="1519" width="40.140625" style="40" customWidth="1"/>
    <col min="1520" max="1520" width="13.42578125" style="40" customWidth="1"/>
    <col min="1521" max="1765" width="9.140625" style="40"/>
    <col min="1766" max="1766" width="7.28515625" style="40" customWidth="1"/>
    <col min="1767" max="1767" width="10.42578125" style="40" customWidth="1"/>
    <col min="1768" max="1768" width="32.7109375" style="40" customWidth="1"/>
    <col min="1769" max="1769" width="0" style="40" hidden="1" customWidth="1"/>
    <col min="1770" max="1770" width="11.42578125" style="40" customWidth="1"/>
    <col min="1771" max="1771" width="0" style="40" hidden="1" customWidth="1"/>
    <col min="1772" max="1774" width="16.28515625" style="40" customWidth="1"/>
    <col min="1775" max="1775" width="40.140625" style="40" customWidth="1"/>
    <col min="1776" max="1776" width="13.42578125" style="40" customWidth="1"/>
    <col min="1777" max="2021" width="9.140625" style="40"/>
    <col min="2022" max="2022" width="7.28515625" style="40" customWidth="1"/>
    <col min="2023" max="2023" width="10.42578125" style="40" customWidth="1"/>
    <col min="2024" max="2024" width="32.7109375" style="40" customWidth="1"/>
    <col min="2025" max="2025" width="0" style="40" hidden="1" customWidth="1"/>
    <col min="2026" max="2026" width="11.42578125" style="40" customWidth="1"/>
    <col min="2027" max="2027" width="0" style="40" hidden="1" customWidth="1"/>
    <col min="2028" max="2030" width="16.28515625" style="40" customWidth="1"/>
    <col min="2031" max="2031" width="40.140625" style="40" customWidth="1"/>
    <col min="2032" max="2032" width="13.42578125" style="40" customWidth="1"/>
    <col min="2033" max="2277" width="9.140625" style="40"/>
    <col min="2278" max="2278" width="7.28515625" style="40" customWidth="1"/>
    <col min="2279" max="2279" width="10.42578125" style="40" customWidth="1"/>
    <col min="2280" max="2280" width="32.7109375" style="40" customWidth="1"/>
    <col min="2281" max="2281" width="0" style="40" hidden="1" customWidth="1"/>
    <col min="2282" max="2282" width="11.42578125" style="40" customWidth="1"/>
    <col min="2283" max="2283" width="0" style="40" hidden="1" customWidth="1"/>
    <col min="2284" max="2286" width="16.28515625" style="40" customWidth="1"/>
    <col min="2287" max="2287" width="40.140625" style="40" customWidth="1"/>
    <col min="2288" max="2288" width="13.42578125" style="40" customWidth="1"/>
    <col min="2289" max="2533" width="9.140625" style="40"/>
    <col min="2534" max="2534" width="7.28515625" style="40" customWidth="1"/>
    <col min="2535" max="2535" width="10.42578125" style="40" customWidth="1"/>
    <col min="2536" max="2536" width="32.7109375" style="40" customWidth="1"/>
    <col min="2537" max="2537" width="0" style="40" hidden="1" customWidth="1"/>
    <col min="2538" max="2538" width="11.42578125" style="40" customWidth="1"/>
    <col min="2539" max="2539" width="0" style="40" hidden="1" customWidth="1"/>
    <col min="2540" max="2542" width="16.28515625" style="40" customWidth="1"/>
    <col min="2543" max="2543" width="40.140625" style="40" customWidth="1"/>
    <col min="2544" max="2544" width="13.42578125" style="40" customWidth="1"/>
    <col min="2545" max="2789" width="9.140625" style="40"/>
    <col min="2790" max="2790" width="7.28515625" style="40" customWidth="1"/>
    <col min="2791" max="2791" width="10.42578125" style="40" customWidth="1"/>
    <col min="2792" max="2792" width="32.7109375" style="40" customWidth="1"/>
    <col min="2793" max="2793" width="0" style="40" hidden="1" customWidth="1"/>
    <col min="2794" max="2794" width="11.42578125" style="40" customWidth="1"/>
    <col min="2795" max="2795" width="0" style="40" hidden="1" customWidth="1"/>
    <col min="2796" max="2798" width="16.28515625" style="40" customWidth="1"/>
    <col min="2799" max="2799" width="40.140625" style="40" customWidth="1"/>
    <col min="2800" max="2800" width="13.42578125" style="40" customWidth="1"/>
    <col min="2801" max="3045" width="9.140625" style="40"/>
    <col min="3046" max="3046" width="7.28515625" style="40" customWidth="1"/>
    <col min="3047" max="3047" width="10.42578125" style="40" customWidth="1"/>
    <col min="3048" max="3048" width="32.7109375" style="40" customWidth="1"/>
    <col min="3049" max="3049" width="0" style="40" hidden="1" customWidth="1"/>
    <col min="3050" max="3050" width="11.42578125" style="40" customWidth="1"/>
    <col min="3051" max="3051" width="0" style="40" hidden="1" customWidth="1"/>
    <col min="3052" max="3054" width="16.28515625" style="40" customWidth="1"/>
    <col min="3055" max="3055" width="40.140625" style="40" customWidth="1"/>
    <col min="3056" max="3056" width="13.42578125" style="40" customWidth="1"/>
    <col min="3057" max="3301" width="9.140625" style="40"/>
    <col min="3302" max="3302" width="7.28515625" style="40" customWidth="1"/>
    <col min="3303" max="3303" width="10.42578125" style="40" customWidth="1"/>
    <col min="3304" max="3304" width="32.7109375" style="40" customWidth="1"/>
    <col min="3305" max="3305" width="0" style="40" hidden="1" customWidth="1"/>
    <col min="3306" max="3306" width="11.42578125" style="40" customWidth="1"/>
    <col min="3307" max="3307" width="0" style="40" hidden="1" customWidth="1"/>
    <col min="3308" max="3310" width="16.28515625" style="40" customWidth="1"/>
    <col min="3311" max="3311" width="40.140625" style="40" customWidth="1"/>
    <col min="3312" max="3312" width="13.42578125" style="40" customWidth="1"/>
    <col min="3313" max="3557" width="9.140625" style="40"/>
    <col min="3558" max="3558" width="7.28515625" style="40" customWidth="1"/>
    <col min="3559" max="3559" width="10.42578125" style="40" customWidth="1"/>
    <col min="3560" max="3560" width="32.7109375" style="40" customWidth="1"/>
    <col min="3561" max="3561" width="0" style="40" hidden="1" customWidth="1"/>
    <col min="3562" max="3562" width="11.42578125" style="40" customWidth="1"/>
    <col min="3563" max="3563" width="0" style="40" hidden="1" customWidth="1"/>
    <col min="3564" max="3566" width="16.28515625" style="40" customWidth="1"/>
    <col min="3567" max="3567" width="40.140625" style="40" customWidth="1"/>
    <col min="3568" max="3568" width="13.42578125" style="40" customWidth="1"/>
    <col min="3569" max="3813" width="9.140625" style="40"/>
    <col min="3814" max="3814" width="7.28515625" style="40" customWidth="1"/>
    <col min="3815" max="3815" width="10.42578125" style="40" customWidth="1"/>
    <col min="3816" max="3816" width="32.7109375" style="40" customWidth="1"/>
    <col min="3817" max="3817" width="0" style="40" hidden="1" customWidth="1"/>
    <col min="3818" max="3818" width="11.42578125" style="40" customWidth="1"/>
    <col min="3819" max="3819" width="0" style="40" hidden="1" customWidth="1"/>
    <col min="3820" max="3822" width="16.28515625" style="40" customWidth="1"/>
    <col min="3823" max="3823" width="40.140625" style="40" customWidth="1"/>
    <col min="3824" max="3824" width="13.42578125" style="40" customWidth="1"/>
    <col min="3825" max="4069" width="9.140625" style="40"/>
    <col min="4070" max="4070" width="7.28515625" style="40" customWidth="1"/>
    <col min="4071" max="4071" width="10.42578125" style="40" customWidth="1"/>
    <col min="4072" max="4072" width="32.7109375" style="40" customWidth="1"/>
    <col min="4073" max="4073" width="0" style="40" hidden="1" customWidth="1"/>
    <col min="4074" max="4074" width="11.42578125" style="40" customWidth="1"/>
    <col min="4075" max="4075" width="0" style="40" hidden="1" customWidth="1"/>
    <col min="4076" max="4078" width="16.28515625" style="40" customWidth="1"/>
    <col min="4079" max="4079" width="40.140625" style="40" customWidth="1"/>
    <col min="4080" max="4080" width="13.42578125" style="40" customWidth="1"/>
    <col min="4081" max="4325" width="9.140625" style="40"/>
    <col min="4326" max="4326" width="7.28515625" style="40" customWidth="1"/>
    <col min="4327" max="4327" width="10.42578125" style="40" customWidth="1"/>
    <col min="4328" max="4328" width="32.7109375" style="40" customWidth="1"/>
    <col min="4329" max="4329" width="0" style="40" hidden="1" customWidth="1"/>
    <col min="4330" max="4330" width="11.42578125" style="40" customWidth="1"/>
    <col min="4331" max="4331" width="0" style="40" hidden="1" customWidth="1"/>
    <col min="4332" max="4334" width="16.28515625" style="40" customWidth="1"/>
    <col min="4335" max="4335" width="40.140625" style="40" customWidth="1"/>
    <col min="4336" max="4336" width="13.42578125" style="40" customWidth="1"/>
    <col min="4337" max="4581" width="9.140625" style="40"/>
    <col min="4582" max="4582" width="7.28515625" style="40" customWidth="1"/>
    <col min="4583" max="4583" width="10.42578125" style="40" customWidth="1"/>
    <col min="4584" max="4584" width="32.7109375" style="40" customWidth="1"/>
    <col min="4585" max="4585" width="0" style="40" hidden="1" customWidth="1"/>
    <col min="4586" max="4586" width="11.42578125" style="40" customWidth="1"/>
    <col min="4587" max="4587" width="0" style="40" hidden="1" customWidth="1"/>
    <col min="4588" max="4590" width="16.28515625" style="40" customWidth="1"/>
    <col min="4591" max="4591" width="40.140625" style="40" customWidth="1"/>
    <col min="4592" max="4592" width="13.42578125" style="40" customWidth="1"/>
    <col min="4593" max="4837" width="9.140625" style="40"/>
    <col min="4838" max="4838" width="7.28515625" style="40" customWidth="1"/>
    <col min="4839" max="4839" width="10.42578125" style="40" customWidth="1"/>
    <col min="4840" max="4840" width="32.7109375" style="40" customWidth="1"/>
    <col min="4841" max="4841" width="0" style="40" hidden="1" customWidth="1"/>
    <col min="4842" max="4842" width="11.42578125" style="40" customWidth="1"/>
    <col min="4843" max="4843" width="0" style="40" hidden="1" customWidth="1"/>
    <col min="4844" max="4846" width="16.28515625" style="40" customWidth="1"/>
    <col min="4847" max="4847" width="40.140625" style="40" customWidth="1"/>
    <col min="4848" max="4848" width="13.42578125" style="40" customWidth="1"/>
    <col min="4849" max="5093" width="9.140625" style="40"/>
    <col min="5094" max="5094" width="7.28515625" style="40" customWidth="1"/>
    <col min="5095" max="5095" width="10.42578125" style="40" customWidth="1"/>
    <col min="5096" max="5096" width="32.7109375" style="40" customWidth="1"/>
    <col min="5097" max="5097" width="0" style="40" hidden="1" customWidth="1"/>
    <col min="5098" max="5098" width="11.42578125" style="40" customWidth="1"/>
    <col min="5099" max="5099" width="0" style="40" hidden="1" customWidth="1"/>
    <col min="5100" max="5102" width="16.28515625" style="40" customWidth="1"/>
    <col min="5103" max="5103" width="40.140625" style="40" customWidth="1"/>
    <col min="5104" max="5104" width="13.42578125" style="40" customWidth="1"/>
    <col min="5105" max="5349" width="9.140625" style="40"/>
    <col min="5350" max="5350" width="7.28515625" style="40" customWidth="1"/>
    <col min="5351" max="5351" width="10.42578125" style="40" customWidth="1"/>
    <col min="5352" max="5352" width="32.7109375" style="40" customWidth="1"/>
    <col min="5353" max="5353" width="0" style="40" hidden="1" customWidth="1"/>
    <col min="5354" max="5354" width="11.42578125" style="40" customWidth="1"/>
    <col min="5355" max="5355" width="0" style="40" hidden="1" customWidth="1"/>
    <col min="5356" max="5358" width="16.28515625" style="40" customWidth="1"/>
    <col min="5359" max="5359" width="40.140625" style="40" customWidth="1"/>
    <col min="5360" max="5360" width="13.42578125" style="40" customWidth="1"/>
    <col min="5361" max="5605" width="9.140625" style="40"/>
    <col min="5606" max="5606" width="7.28515625" style="40" customWidth="1"/>
    <col min="5607" max="5607" width="10.42578125" style="40" customWidth="1"/>
    <col min="5608" max="5608" width="32.7109375" style="40" customWidth="1"/>
    <col min="5609" max="5609" width="0" style="40" hidden="1" customWidth="1"/>
    <col min="5610" max="5610" width="11.42578125" style="40" customWidth="1"/>
    <col min="5611" max="5611" width="0" style="40" hidden="1" customWidth="1"/>
    <col min="5612" max="5614" width="16.28515625" style="40" customWidth="1"/>
    <col min="5615" max="5615" width="40.140625" style="40" customWidth="1"/>
    <col min="5616" max="5616" width="13.42578125" style="40" customWidth="1"/>
    <col min="5617" max="5861" width="9.140625" style="40"/>
    <col min="5862" max="5862" width="7.28515625" style="40" customWidth="1"/>
    <col min="5863" max="5863" width="10.42578125" style="40" customWidth="1"/>
    <col min="5864" max="5864" width="32.7109375" style="40" customWidth="1"/>
    <col min="5865" max="5865" width="0" style="40" hidden="1" customWidth="1"/>
    <col min="5866" max="5866" width="11.42578125" style="40" customWidth="1"/>
    <col min="5867" max="5867" width="0" style="40" hidden="1" customWidth="1"/>
    <col min="5868" max="5870" width="16.28515625" style="40" customWidth="1"/>
    <col min="5871" max="5871" width="40.140625" style="40" customWidth="1"/>
    <col min="5872" max="5872" width="13.42578125" style="40" customWidth="1"/>
    <col min="5873" max="6117" width="9.140625" style="40"/>
    <col min="6118" max="6118" width="7.28515625" style="40" customWidth="1"/>
    <col min="6119" max="6119" width="10.42578125" style="40" customWidth="1"/>
    <col min="6120" max="6120" width="32.7109375" style="40" customWidth="1"/>
    <col min="6121" max="6121" width="0" style="40" hidden="1" customWidth="1"/>
    <col min="6122" max="6122" width="11.42578125" style="40" customWidth="1"/>
    <col min="6123" max="6123" width="0" style="40" hidden="1" customWidth="1"/>
    <col min="6124" max="6126" width="16.28515625" style="40" customWidth="1"/>
    <col min="6127" max="6127" width="40.140625" style="40" customWidth="1"/>
    <col min="6128" max="6128" width="13.42578125" style="40" customWidth="1"/>
    <col min="6129" max="6373" width="9.140625" style="40"/>
    <col min="6374" max="6374" width="7.28515625" style="40" customWidth="1"/>
    <col min="6375" max="6375" width="10.42578125" style="40" customWidth="1"/>
    <col min="6376" max="6376" width="32.7109375" style="40" customWidth="1"/>
    <col min="6377" max="6377" width="0" style="40" hidden="1" customWidth="1"/>
    <col min="6378" max="6378" width="11.42578125" style="40" customWidth="1"/>
    <col min="6379" max="6379" width="0" style="40" hidden="1" customWidth="1"/>
    <col min="6380" max="6382" width="16.28515625" style="40" customWidth="1"/>
    <col min="6383" max="6383" width="40.140625" style="40" customWidth="1"/>
    <col min="6384" max="6384" width="13.42578125" style="40" customWidth="1"/>
    <col min="6385" max="6629" width="9.140625" style="40"/>
    <col min="6630" max="6630" width="7.28515625" style="40" customWidth="1"/>
    <col min="6631" max="6631" width="10.42578125" style="40" customWidth="1"/>
    <col min="6632" max="6632" width="32.7109375" style="40" customWidth="1"/>
    <col min="6633" max="6633" width="0" style="40" hidden="1" customWidth="1"/>
    <col min="6634" max="6634" width="11.42578125" style="40" customWidth="1"/>
    <col min="6635" max="6635" width="0" style="40" hidden="1" customWidth="1"/>
    <col min="6636" max="6638" width="16.28515625" style="40" customWidth="1"/>
    <col min="6639" max="6639" width="40.140625" style="40" customWidth="1"/>
    <col min="6640" max="6640" width="13.42578125" style="40" customWidth="1"/>
    <col min="6641" max="6885" width="9.140625" style="40"/>
    <col min="6886" max="6886" width="7.28515625" style="40" customWidth="1"/>
    <col min="6887" max="6887" width="10.42578125" style="40" customWidth="1"/>
    <col min="6888" max="6888" width="32.7109375" style="40" customWidth="1"/>
    <col min="6889" max="6889" width="0" style="40" hidden="1" customWidth="1"/>
    <col min="6890" max="6890" width="11.42578125" style="40" customWidth="1"/>
    <col min="6891" max="6891" width="0" style="40" hidden="1" customWidth="1"/>
    <col min="6892" max="6894" width="16.28515625" style="40" customWidth="1"/>
    <col min="6895" max="6895" width="40.140625" style="40" customWidth="1"/>
    <col min="6896" max="6896" width="13.42578125" style="40" customWidth="1"/>
    <col min="6897" max="7141" width="9.140625" style="40"/>
    <col min="7142" max="7142" width="7.28515625" style="40" customWidth="1"/>
    <col min="7143" max="7143" width="10.42578125" style="40" customWidth="1"/>
    <col min="7144" max="7144" width="32.7109375" style="40" customWidth="1"/>
    <col min="7145" max="7145" width="0" style="40" hidden="1" customWidth="1"/>
    <col min="7146" max="7146" width="11.42578125" style="40" customWidth="1"/>
    <col min="7147" max="7147" width="0" style="40" hidden="1" customWidth="1"/>
    <col min="7148" max="7150" width="16.28515625" style="40" customWidth="1"/>
    <col min="7151" max="7151" width="40.140625" style="40" customWidth="1"/>
    <col min="7152" max="7152" width="13.42578125" style="40" customWidth="1"/>
    <col min="7153" max="7397" width="9.140625" style="40"/>
    <col min="7398" max="7398" width="7.28515625" style="40" customWidth="1"/>
    <col min="7399" max="7399" width="10.42578125" style="40" customWidth="1"/>
    <col min="7400" max="7400" width="32.7109375" style="40" customWidth="1"/>
    <col min="7401" max="7401" width="0" style="40" hidden="1" customWidth="1"/>
    <col min="7402" max="7402" width="11.42578125" style="40" customWidth="1"/>
    <col min="7403" max="7403" width="0" style="40" hidden="1" customWidth="1"/>
    <col min="7404" max="7406" width="16.28515625" style="40" customWidth="1"/>
    <col min="7407" max="7407" width="40.140625" style="40" customWidth="1"/>
    <col min="7408" max="7408" width="13.42578125" style="40" customWidth="1"/>
    <col min="7409" max="7653" width="9.140625" style="40"/>
    <col min="7654" max="7654" width="7.28515625" style="40" customWidth="1"/>
    <col min="7655" max="7655" width="10.42578125" style="40" customWidth="1"/>
    <col min="7656" max="7656" width="32.7109375" style="40" customWidth="1"/>
    <col min="7657" max="7657" width="0" style="40" hidden="1" customWidth="1"/>
    <col min="7658" max="7658" width="11.42578125" style="40" customWidth="1"/>
    <col min="7659" max="7659" width="0" style="40" hidden="1" customWidth="1"/>
    <col min="7660" max="7662" width="16.28515625" style="40" customWidth="1"/>
    <col min="7663" max="7663" width="40.140625" style="40" customWidth="1"/>
    <col min="7664" max="7664" width="13.42578125" style="40" customWidth="1"/>
    <col min="7665" max="7909" width="9.140625" style="40"/>
    <col min="7910" max="7910" width="7.28515625" style="40" customWidth="1"/>
    <col min="7911" max="7911" width="10.42578125" style="40" customWidth="1"/>
    <col min="7912" max="7912" width="32.7109375" style="40" customWidth="1"/>
    <col min="7913" max="7913" width="0" style="40" hidden="1" customWidth="1"/>
    <col min="7914" max="7914" width="11.42578125" style="40" customWidth="1"/>
    <col min="7915" max="7915" width="0" style="40" hidden="1" customWidth="1"/>
    <col min="7916" max="7918" width="16.28515625" style="40" customWidth="1"/>
    <col min="7919" max="7919" width="40.140625" style="40" customWidth="1"/>
    <col min="7920" max="7920" width="13.42578125" style="40" customWidth="1"/>
    <col min="7921" max="8165" width="9.140625" style="40"/>
    <col min="8166" max="8166" width="7.28515625" style="40" customWidth="1"/>
    <col min="8167" max="8167" width="10.42578125" style="40" customWidth="1"/>
    <col min="8168" max="8168" width="32.7109375" style="40" customWidth="1"/>
    <col min="8169" max="8169" width="0" style="40" hidden="1" customWidth="1"/>
    <col min="8170" max="8170" width="11.42578125" style="40" customWidth="1"/>
    <col min="8171" max="8171" width="0" style="40" hidden="1" customWidth="1"/>
    <col min="8172" max="8174" width="16.28515625" style="40" customWidth="1"/>
    <col min="8175" max="8175" width="40.140625" style="40" customWidth="1"/>
    <col min="8176" max="8176" width="13.42578125" style="40" customWidth="1"/>
    <col min="8177" max="8421" width="9.140625" style="40"/>
    <col min="8422" max="8422" width="7.28515625" style="40" customWidth="1"/>
    <col min="8423" max="8423" width="10.42578125" style="40" customWidth="1"/>
    <col min="8424" max="8424" width="32.7109375" style="40" customWidth="1"/>
    <col min="8425" max="8425" width="0" style="40" hidden="1" customWidth="1"/>
    <col min="8426" max="8426" width="11.42578125" style="40" customWidth="1"/>
    <col min="8427" max="8427" width="0" style="40" hidden="1" customWidth="1"/>
    <col min="8428" max="8430" width="16.28515625" style="40" customWidth="1"/>
    <col min="8431" max="8431" width="40.140625" style="40" customWidth="1"/>
    <col min="8432" max="8432" width="13.42578125" style="40" customWidth="1"/>
    <col min="8433" max="8677" width="9.140625" style="40"/>
    <col min="8678" max="8678" width="7.28515625" style="40" customWidth="1"/>
    <col min="8679" max="8679" width="10.42578125" style="40" customWidth="1"/>
    <col min="8680" max="8680" width="32.7109375" style="40" customWidth="1"/>
    <col min="8681" max="8681" width="0" style="40" hidden="1" customWidth="1"/>
    <col min="8682" max="8682" width="11.42578125" style="40" customWidth="1"/>
    <col min="8683" max="8683" width="0" style="40" hidden="1" customWidth="1"/>
    <col min="8684" max="8686" width="16.28515625" style="40" customWidth="1"/>
    <col min="8687" max="8687" width="40.140625" style="40" customWidth="1"/>
    <col min="8688" max="8688" width="13.42578125" style="40" customWidth="1"/>
    <col min="8689" max="8933" width="9.140625" style="40"/>
    <col min="8934" max="8934" width="7.28515625" style="40" customWidth="1"/>
    <col min="8935" max="8935" width="10.42578125" style="40" customWidth="1"/>
    <col min="8936" max="8936" width="32.7109375" style="40" customWidth="1"/>
    <col min="8937" max="8937" width="0" style="40" hidden="1" customWidth="1"/>
    <col min="8938" max="8938" width="11.42578125" style="40" customWidth="1"/>
    <col min="8939" max="8939" width="0" style="40" hidden="1" customWidth="1"/>
    <col min="8940" max="8942" width="16.28515625" style="40" customWidth="1"/>
    <col min="8943" max="8943" width="40.140625" style="40" customWidth="1"/>
    <col min="8944" max="8944" width="13.42578125" style="40" customWidth="1"/>
    <col min="8945" max="9189" width="9.140625" style="40"/>
    <col min="9190" max="9190" width="7.28515625" style="40" customWidth="1"/>
    <col min="9191" max="9191" width="10.42578125" style="40" customWidth="1"/>
    <col min="9192" max="9192" width="32.7109375" style="40" customWidth="1"/>
    <col min="9193" max="9193" width="0" style="40" hidden="1" customWidth="1"/>
    <col min="9194" max="9194" width="11.42578125" style="40" customWidth="1"/>
    <col min="9195" max="9195" width="0" style="40" hidden="1" customWidth="1"/>
    <col min="9196" max="9198" width="16.28515625" style="40" customWidth="1"/>
    <col min="9199" max="9199" width="40.140625" style="40" customWidth="1"/>
    <col min="9200" max="9200" width="13.42578125" style="40" customWidth="1"/>
    <col min="9201" max="9445" width="9.140625" style="40"/>
    <col min="9446" max="9446" width="7.28515625" style="40" customWidth="1"/>
    <col min="9447" max="9447" width="10.42578125" style="40" customWidth="1"/>
    <col min="9448" max="9448" width="32.7109375" style="40" customWidth="1"/>
    <col min="9449" max="9449" width="0" style="40" hidden="1" customWidth="1"/>
    <col min="9450" max="9450" width="11.42578125" style="40" customWidth="1"/>
    <col min="9451" max="9451" width="0" style="40" hidden="1" customWidth="1"/>
    <col min="9452" max="9454" width="16.28515625" style="40" customWidth="1"/>
    <col min="9455" max="9455" width="40.140625" style="40" customWidth="1"/>
    <col min="9456" max="9456" width="13.42578125" style="40" customWidth="1"/>
    <col min="9457" max="9701" width="9.140625" style="40"/>
    <col min="9702" max="9702" width="7.28515625" style="40" customWidth="1"/>
    <col min="9703" max="9703" width="10.42578125" style="40" customWidth="1"/>
    <col min="9704" max="9704" width="32.7109375" style="40" customWidth="1"/>
    <col min="9705" max="9705" width="0" style="40" hidden="1" customWidth="1"/>
    <col min="9706" max="9706" width="11.42578125" style="40" customWidth="1"/>
    <col min="9707" max="9707" width="0" style="40" hidden="1" customWidth="1"/>
    <col min="9708" max="9710" width="16.28515625" style="40" customWidth="1"/>
    <col min="9711" max="9711" width="40.140625" style="40" customWidth="1"/>
    <col min="9712" max="9712" width="13.42578125" style="40" customWidth="1"/>
    <col min="9713" max="9957" width="9.140625" style="40"/>
    <col min="9958" max="9958" width="7.28515625" style="40" customWidth="1"/>
    <col min="9959" max="9959" width="10.42578125" style="40" customWidth="1"/>
    <col min="9960" max="9960" width="32.7109375" style="40" customWidth="1"/>
    <col min="9961" max="9961" width="0" style="40" hidden="1" customWidth="1"/>
    <col min="9962" max="9962" width="11.42578125" style="40" customWidth="1"/>
    <col min="9963" max="9963" width="0" style="40" hidden="1" customWidth="1"/>
    <col min="9964" max="9966" width="16.28515625" style="40" customWidth="1"/>
    <col min="9967" max="9967" width="40.140625" style="40" customWidth="1"/>
    <col min="9968" max="9968" width="13.42578125" style="40" customWidth="1"/>
    <col min="9969" max="10213" width="9.140625" style="40"/>
    <col min="10214" max="10214" width="7.28515625" style="40" customWidth="1"/>
    <col min="10215" max="10215" width="10.42578125" style="40" customWidth="1"/>
    <col min="10216" max="10216" width="32.7109375" style="40" customWidth="1"/>
    <col min="10217" max="10217" width="0" style="40" hidden="1" customWidth="1"/>
    <col min="10218" max="10218" width="11.42578125" style="40" customWidth="1"/>
    <col min="10219" max="10219" width="0" style="40" hidden="1" customWidth="1"/>
    <col min="10220" max="10222" width="16.28515625" style="40" customWidth="1"/>
    <col min="10223" max="10223" width="40.140625" style="40" customWidth="1"/>
    <col min="10224" max="10224" width="13.42578125" style="40" customWidth="1"/>
    <col min="10225" max="10469" width="9.140625" style="40"/>
    <col min="10470" max="10470" width="7.28515625" style="40" customWidth="1"/>
    <col min="10471" max="10471" width="10.42578125" style="40" customWidth="1"/>
    <col min="10472" max="10472" width="32.7109375" style="40" customWidth="1"/>
    <col min="10473" max="10473" width="0" style="40" hidden="1" customWidth="1"/>
    <col min="10474" max="10474" width="11.42578125" style="40" customWidth="1"/>
    <col min="10475" max="10475" width="0" style="40" hidden="1" customWidth="1"/>
    <col min="10476" max="10478" width="16.28515625" style="40" customWidth="1"/>
    <col min="10479" max="10479" width="40.140625" style="40" customWidth="1"/>
    <col min="10480" max="10480" width="13.42578125" style="40" customWidth="1"/>
    <col min="10481" max="10725" width="9.140625" style="40"/>
    <col min="10726" max="10726" width="7.28515625" style="40" customWidth="1"/>
    <col min="10727" max="10727" width="10.42578125" style="40" customWidth="1"/>
    <col min="10728" max="10728" width="32.7109375" style="40" customWidth="1"/>
    <col min="10729" max="10729" width="0" style="40" hidden="1" customWidth="1"/>
    <col min="10730" max="10730" width="11.42578125" style="40" customWidth="1"/>
    <col min="10731" max="10731" width="0" style="40" hidden="1" customWidth="1"/>
    <col min="10732" max="10734" width="16.28515625" style="40" customWidth="1"/>
    <col min="10735" max="10735" width="40.140625" style="40" customWidth="1"/>
    <col min="10736" max="10736" width="13.42578125" style="40" customWidth="1"/>
    <col min="10737" max="10981" width="9.140625" style="40"/>
    <col min="10982" max="10982" width="7.28515625" style="40" customWidth="1"/>
    <col min="10983" max="10983" width="10.42578125" style="40" customWidth="1"/>
    <col min="10984" max="10984" width="32.7109375" style="40" customWidth="1"/>
    <col min="10985" max="10985" width="0" style="40" hidden="1" customWidth="1"/>
    <col min="10986" max="10986" width="11.42578125" style="40" customWidth="1"/>
    <col min="10987" max="10987" width="0" style="40" hidden="1" customWidth="1"/>
    <col min="10988" max="10990" width="16.28515625" style="40" customWidth="1"/>
    <col min="10991" max="10991" width="40.140625" style="40" customWidth="1"/>
    <col min="10992" max="10992" width="13.42578125" style="40" customWidth="1"/>
    <col min="10993" max="11237" width="9.140625" style="40"/>
    <col min="11238" max="11238" width="7.28515625" style="40" customWidth="1"/>
    <col min="11239" max="11239" width="10.42578125" style="40" customWidth="1"/>
    <col min="11240" max="11240" width="32.7109375" style="40" customWidth="1"/>
    <col min="11241" max="11241" width="0" style="40" hidden="1" customWidth="1"/>
    <col min="11242" max="11242" width="11.42578125" style="40" customWidth="1"/>
    <col min="11243" max="11243" width="0" style="40" hidden="1" customWidth="1"/>
    <col min="11244" max="11246" width="16.28515625" style="40" customWidth="1"/>
    <col min="11247" max="11247" width="40.140625" style="40" customWidth="1"/>
    <col min="11248" max="11248" width="13.42578125" style="40" customWidth="1"/>
    <col min="11249" max="11493" width="9.140625" style="40"/>
    <col min="11494" max="11494" width="7.28515625" style="40" customWidth="1"/>
    <col min="11495" max="11495" width="10.42578125" style="40" customWidth="1"/>
    <col min="11496" max="11496" width="32.7109375" style="40" customWidth="1"/>
    <col min="11497" max="11497" width="0" style="40" hidden="1" customWidth="1"/>
    <col min="11498" max="11498" width="11.42578125" style="40" customWidth="1"/>
    <col min="11499" max="11499" width="0" style="40" hidden="1" customWidth="1"/>
    <col min="11500" max="11502" width="16.28515625" style="40" customWidth="1"/>
    <col min="11503" max="11503" width="40.140625" style="40" customWidth="1"/>
    <col min="11504" max="11504" width="13.42578125" style="40" customWidth="1"/>
    <col min="11505" max="11749" width="9.140625" style="40"/>
    <col min="11750" max="11750" width="7.28515625" style="40" customWidth="1"/>
    <col min="11751" max="11751" width="10.42578125" style="40" customWidth="1"/>
    <col min="11752" max="11752" width="32.7109375" style="40" customWidth="1"/>
    <col min="11753" max="11753" width="0" style="40" hidden="1" customWidth="1"/>
    <col min="11754" max="11754" width="11.42578125" style="40" customWidth="1"/>
    <col min="11755" max="11755" width="0" style="40" hidden="1" customWidth="1"/>
    <col min="11756" max="11758" width="16.28515625" style="40" customWidth="1"/>
    <col min="11759" max="11759" width="40.140625" style="40" customWidth="1"/>
    <col min="11760" max="11760" width="13.42578125" style="40" customWidth="1"/>
    <col min="11761" max="12005" width="9.140625" style="40"/>
    <col min="12006" max="12006" width="7.28515625" style="40" customWidth="1"/>
    <col min="12007" max="12007" width="10.42578125" style="40" customWidth="1"/>
    <col min="12008" max="12008" width="32.7109375" style="40" customWidth="1"/>
    <col min="12009" max="12009" width="0" style="40" hidden="1" customWidth="1"/>
    <col min="12010" max="12010" width="11.42578125" style="40" customWidth="1"/>
    <col min="12011" max="12011" width="0" style="40" hidden="1" customWidth="1"/>
    <col min="12012" max="12014" width="16.28515625" style="40" customWidth="1"/>
    <col min="12015" max="12015" width="40.140625" style="40" customWidth="1"/>
    <col min="12016" max="12016" width="13.42578125" style="40" customWidth="1"/>
    <col min="12017" max="12261" width="9.140625" style="40"/>
    <col min="12262" max="12262" width="7.28515625" style="40" customWidth="1"/>
    <col min="12263" max="12263" width="10.42578125" style="40" customWidth="1"/>
    <col min="12264" max="12264" width="32.7109375" style="40" customWidth="1"/>
    <col min="12265" max="12265" width="0" style="40" hidden="1" customWidth="1"/>
    <col min="12266" max="12266" width="11.42578125" style="40" customWidth="1"/>
    <col min="12267" max="12267" width="0" style="40" hidden="1" customWidth="1"/>
    <col min="12268" max="12270" width="16.28515625" style="40" customWidth="1"/>
    <col min="12271" max="12271" width="40.140625" style="40" customWidth="1"/>
    <col min="12272" max="12272" width="13.42578125" style="40" customWidth="1"/>
    <col min="12273" max="12517" width="9.140625" style="40"/>
    <col min="12518" max="12518" width="7.28515625" style="40" customWidth="1"/>
    <col min="12519" max="12519" width="10.42578125" style="40" customWidth="1"/>
    <col min="12520" max="12520" width="32.7109375" style="40" customWidth="1"/>
    <col min="12521" max="12521" width="0" style="40" hidden="1" customWidth="1"/>
    <col min="12522" max="12522" width="11.42578125" style="40" customWidth="1"/>
    <col min="12523" max="12523" width="0" style="40" hidden="1" customWidth="1"/>
    <col min="12524" max="12526" width="16.28515625" style="40" customWidth="1"/>
    <col min="12527" max="12527" width="40.140625" style="40" customWidth="1"/>
    <col min="12528" max="12528" width="13.42578125" style="40" customWidth="1"/>
    <col min="12529" max="12773" width="9.140625" style="40"/>
    <col min="12774" max="12774" width="7.28515625" style="40" customWidth="1"/>
    <col min="12775" max="12775" width="10.42578125" style="40" customWidth="1"/>
    <col min="12776" max="12776" width="32.7109375" style="40" customWidth="1"/>
    <col min="12777" max="12777" width="0" style="40" hidden="1" customWidth="1"/>
    <col min="12778" max="12778" width="11.42578125" style="40" customWidth="1"/>
    <col min="12779" max="12779" width="0" style="40" hidden="1" customWidth="1"/>
    <col min="12780" max="12782" width="16.28515625" style="40" customWidth="1"/>
    <col min="12783" max="12783" width="40.140625" style="40" customWidth="1"/>
    <col min="12784" max="12784" width="13.42578125" style="40" customWidth="1"/>
    <col min="12785" max="13029" width="9.140625" style="40"/>
    <col min="13030" max="13030" width="7.28515625" style="40" customWidth="1"/>
    <col min="13031" max="13031" width="10.42578125" style="40" customWidth="1"/>
    <col min="13032" max="13032" width="32.7109375" style="40" customWidth="1"/>
    <col min="13033" max="13033" width="0" style="40" hidden="1" customWidth="1"/>
    <col min="13034" max="13034" width="11.42578125" style="40" customWidth="1"/>
    <col min="13035" max="13035" width="0" style="40" hidden="1" customWidth="1"/>
    <col min="13036" max="13038" width="16.28515625" style="40" customWidth="1"/>
    <col min="13039" max="13039" width="40.140625" style="40" customWidth="1"/>
    <col min="13040" max="13040" width="13.42578125" style="40" customWidth="1"/>
    <col min="13041" max="13285" width="9.140625" style="40"/>
    <col min="13286" max="13286" width="7.28515625" style="40" customWidth="1"/>
    <col min="13287" max="13287" width="10.42578125" style="40" customWidth="1"/>
    <col min="13288" max="13288" width="32.7109375" style="40" customWidth="1"/>
    <col min="13289" max="13289" width="0" style="40" hidden="1" customWidth="1"/>
    <col min="13290" max="13290" width="11.42578125" style="40" customWidth="1"/>
    <col min="13291" max="13291" width="0" style="40" hidden="1" customWidth="1"/>
    <col min="13292" max="13294" width="16.28515625" style="40" customWidth="1"/>
    <col min="13295" max="13295" width="40.140625" style="40" customWidth="1"/>
    <col min="13296" max="13296" width="13.42578125" style="40" customWidth="1"/>
    <col min="13297" max="13541" width="9.140625" style="40"/>
    <col min="13542" max="13542" width="7.28515625" style="40" customWidth="1"/>
    <col min="13543" max="13543" width="10.42578125" style="40" customWidth="1"/>
    <col min="13544" max="13544" width="32.7109375" style="40" customWidth="1"/>
    <col min="13545" max="13545" width="0" style="40" hidden="1" customWidth="1"/>
    <col min="13546" max="13546" width="11.42578125" style="40" customWidth="1"/>
    <col min="13547" max="13547" width="0" style="40" hidden="1" customWidth="1"/>
    <col min="13548" max="13550" width="16.28515625" style="40" customWidth="1"/>
    <col min="13551" max="13551" width="40.140625" style="40" customWidth="1"/>
    <col min="13552" max="13552" width="13.42578125" style="40" customWidth="1"/>
    <col min="13553" max="13797" width="9.140625" style="40"/>
    <col min="13798" max="13798" width="7.28515625" style="40" customWidth="1"/>
    <col min="13799" max="13799" width="10.42578125" style="40" customWidth="1"/>
    <col min="13800" max="13800" width="32.7109375" style="40" customWidth="1"/>
    <col min="13801" max="13801" width="0" style="40" hidden="1" customWidth="1"/>
    <col min="13802" max="13802" width="11.42578125" style="40" customWidth="1"/>
    <col min="13803" max="13803" width="0" style="40" hidden="1" customWidth="1"/>
    <col min="13804" max="13806" width="16.28515625" style="40" customWidth="1"/>
    <col min="13807" max="13807" width="40.140625" style="40" customWidth="1"/>
    <col min="13808" max="13808" width="13.42578125" style="40" customWidth="1"/>
    <col min="13809" max="14053" width="9.140625" style="40"/>
    <col min="14054" max="14054" width="7.28515625" style="40" customWidth="1"/>
    <col min="14055" max="14055" width="10.42578125" style="40" customWidth="1"/>
    <col min="14056" max="14056" width="32.7109375" style="40" customWidth="1"/>
    <col min="14057" max="14057" width="0" style="40" hidden="1" customWidth="1"/>
    <col min="14058" max="14058" width="11.42578125" style="40" customWidth="1"/>
    <col min="14059" max="14059" width="0" style="40" hidden="1" customWidth="1"/>
    <col min="14060" max="14062" width="16.28515625" style="40" customWidth="1"/>
    <col min="14063" max="14063" width="40.140625" style="40" customWidth="1"/>
    <col min="14064" max="14064" width="13.42578125" style="40" customWidth="1"/>
    <col min="14065" max="14309" width="9.140625" style="40"/>
    <col min="14310" max="14310" width="7.28515625" style="40" customWidth="1"/>
    <col min="14311" max="14311" width="10.42578125" style="40" customWidth="1"/>
    <col min="14312" max="14312" width="32.7109375" style="40" customWidth="1"/>
    <col min="14313" max="14313" width="0" style="40" hidden="1" customWidth="1"/>
    <col min="14314" max="14314" width="11.42578125" style="40" customWidth="1"/>
    <col min="14315" max="14315" width="0" style="40" hidden="1" customWidth="1"/>
    <col min="14316" max="14318" width="16.28515625" style="40" customWidth="1"/>
    <col min="14319" max="14319" width="40.140625" style="40" customWidth="1"/>
    <col min="14320" max="14320" width="13.42578125" style="40" customWidth="1"/>
    <col min="14321" max="14565" width="9.140625" style="40"/>
    <col min="14566" max="14566" width="7.28515625" style="40" customWidth="1"/>
    <col min="14567" max="14567" width="10.42578125" style="40" customWidth="1"/>
    <col min="14568" max="14568" width="32.7109375" style="40" customWidth="1"/>
    <col min="14569" max="14569" width="0" style="40" hidden="1" customWidth="1"/>
    <col min="14570" max="14570" width="11.42578125" style="40" customWidth="1"/>
    <col min="14571" max="14571" width="0" style="40" hidden="1" customWidth="1"/>
    <col min="14572" max="14574" width="16.28515625" style="40" customWidth="1"/>
    <col min="14575" max="14575" width="40.140625" style="40" customWidth="1"/>
    <col min="14576" max="14576" width="13.42578125" style="40" customWidth="1"/>
    <col min="14577" max="14821" width="9.140625" style="40"/>
    <col min="14822" max="14822" width="7.28515625" style="40" customWidth="1"/>
    <col min="14823" max="14823" width="10.42578125" style="40" customWidth="1"/>
    <col min="14824" max="14824" width="32.7109375" style="40" customWidth="1"/>
    <col min="14825" max="14825" width="0" style="40" hidden="1" customWidth="1"/>
    <col min="14826" max="14826" width="11.42578125" style="40" customWidth="1"/>
    <col min="14827" max="14827" width="0" style="40" hidden="1" customWidth="1"/>
    <col min="14828" max="14830" width="16.28515625" style="40" customWidth="1"/>
    <col min="14831" max="14831" width="40.140625" style="40" customWidth="1"/>
    <col min="14832" max="14832" width="13.42578125" style="40" customWidth="1"/>
    <col min="14833" max="15077" width="9.140625" style="40"/>
    <col min="15078" max="15078" width="7.28515625" style="40" customWidth="1"/>
    <col min="15079" max="15079" width="10.42578125" style="40" customWidth="1"/>
    <col min="15080" max="15080" width="32.7109375" style="40" customWidth="1"/>
    <col min="15081" max="15081" width="0" style="40" hidden="1" customWidth="1"/>
    <col min="15082" max="15082" width="11.42578125" style="40" customWidth="1"/>
    <col min="15083" max="15083" width="0" style="40" hidden="1" customWidth="1"/>
    <col min="15084" max="15086" width="16.28515625" style="40" customWidth="1"/>
    <col min="15087" max="15087" width="40.140625" style="40" customWidth="1"/>
    <col min="15088" max="15088" width="13.42578125" style="40" customWidth="1"/>
    <col min="15089" max="15333" width="9.140625" style="40"/>
    <col min="15334" max="15334" width="7.28515625" style="40" customWidth="1"/>
    <col min="15335" max="15335" width="10.42578125" style="40" customWidth="1"/>
    <col min="15336" max="15336" width="32.7109375" style="40" customWidth="1"/>
    <col min="15337" max="15337" width="0" style="40" hidden="1" customWidth="1"/>
    <col min="15338" max="15338" width="11.42578125" style="40" customWidth="1"/>
    <col min="15339" max="15339" width="0" style="40" hidden="1" customWidth="1"/>
    <col min="15340" max="15342" width="16.28515625" style="40" customWidth="1"/>
    <col min="15343" max="15343" width="40.140625" style="40" customWidth="1"/>
    <col min="15344" max="15344" width="13.42578125" style="40" customWidth="1"/>
    <col min="15345" max="15589" width="9.140625" style="40"/>
    <col min="15590" max="15590" width="7.28515625" style="40" customWidth="1"/>
    <col min="15591" max="15591" width="10.42578125" style="40" customWidth="1"/>
    <col min="15592" max="15592" width="32.7109375" style="40" customWidth="1"/>
    <col min="15593" max="15593" width="0" style="40" hidden="1" customWidth="1"/>
    <col min="15594" max="15594" width="11.42578125" style="40" customWidth="1"/>
    <col min="15595" max="15595" width="0" style="40" hidden="1" customWidth="1"/>
    <col min="15596" max="15598" width="16.28515625" style="40" customWidth="1"/>
    <col min="15599" max="15599" width="40.140625" style="40" customWidth="1"/>
    <col min="15600" max="15600" width="13.42578125" style="40" customWidth="1"/>
    <col min="15601" max="15845" width="9.140625" style="40"/>
    <col min="15846" max="15846" width="7.28515625" style="40" customWidth="1"/>
    <col min="15847" max="15847" width="10.42578125" style="40" customWidth="1"/>
    <col min="15848" max="15848" width="32.7109375" style="40" customWidth="1"/>
    <col min="15849" max="15849" width="0" style="40" hidden="1" customWidth="1"/>
    <col min="15850" max="15850" width="11.42578125" style="40" customWidth="1"/>
    <col min="15851" max="15851" width="0" style="40" hidden="1" customWidth="1"/>
    <col min="15852" max="15854" width="16.28515625" style="40" customWidth="1"/>
    <col min="15855" max="15855" width="40.140625" style="40" customWidth="1"/>
    <col min="15856" max="15856" width="13.42578125" style="40" customWidth="1"/>
    <col min="15857" max="16101" width="9.140625" style="40"/>
    <col min="16102" max="16102" width="7.28515625" style="40" customWidth="1"/>
    <col min="16103" max="16103" width="10.42578125" style="40" customWidth="1"/>
    <col min="16104" max="16104" width="32.7109375" style="40" customWidth="1"/>
    <col min="16105" max="16105" width="0" style="40" hidden="1" customWidth="1"/>
    <col min="16106" max="16106" width="11.42578125" style="40" customWidth="1"/>
    <col min="16107" max="16107" width="0" style="40" hidden="1" customWidth="1"/>
    <col min="16108" max="16110" width="16.28515625" style="40" customWidth="1"/>
    <col min="16111" max="16111" width="40.140625" style="40" customWidth="1"/>
    <col min="16112" max="16112" width="13.42578125" style="40" customWidth="1"/>
    <col min="16113" max="16384" width="9.140625" style="40"/>
  </cols>
  <sheetData>
    <row r="1" spans="1:8" ht="29.25" customHeight="1">
      <c r="A1" s="319" t="s">
        <v>512</v>
      </c>
      <c r="B1" s="320"/>
      <c r="C1" s="320"/>
      <c r="D1" s="320"/>
      <c r="E1" s="320"/>
      <c r="F1" s="320"/>
      <c r="G1" s="320"/>
      <c r="H1" s="321"/>
    </row>
    <row r="2" spans="1:8" s="41" customFormat="1" ht="23.25" customHeight="1">
      <c r="A2" s="322" t="s">
        <v>0</v>
      </c>
      <c r="B2" s="322"/>
      <c r="C2" s="322"/>
      <c r="D2" s="322"/>
      <c r="E2" s="322"/>
      <c r="F2" s="323"/>
      <c r="G2" s="324" t="s">
        <v>1</v>
      </c>
      <c r="H2" s="325"/>
    </row>
    <row r="3" spans="1:8" s="43" customFormat="1" ht="102" customHeight="1">
      <c r="A3" s="42" t="s">
        <v>2</v>
      </c>
      <c r="B3" s="42" t="s">
        <v>3</v>
      </c>
      <c r="C3" s="42" t="s">
        <v>4</v>
      </c>
      <c r="D3" s="42" t="s">
        <v>6</v>
      </c>
      <c r="E3" s="42" t="s">
        <v>7</v>
      </c>
      <c r="F3" s="42" t="s">
        <v>8</v>
      </c>
      <c r="G3" s="42" t="s">
        <v>9</v>
      </c>
      <c r="H3" s="42" t="s">
        <v>10</v>
      </c>
    </row>
    <row r="4" spans="1:8" s="43" customFormat="1" ht="90">
      <c r="A4" s="37">
        <v>1</v>
      </c>
      <c r="B4" s="37"/>
      <c r="C4" s="44" t="s">
        <v>79</v>
      </c>
      <c r="D4" s="45">
        <v>2</v>
      </c>
      <c r="E4" s="45">
        <v>1000</v>
      </c>
      <c r="F4" s="42"/>
      <c r="G4" s="46"/>
      <c r="H4" s="47" t="s">
        <v>491</v>
      </c>
    </row>
    <row r="5" spans="1:8" ht="27" customHeight="1">
      <c r="A5" s="48"/>
      <c r="B5" s="48"/>
      <c r="C5" s="49" t="s">
        <v>11</v>
      </c>
      <c r="D5" s="50">
        <v>2</v>
      </c>
      <c r="E5" s="50">
        <v>1000</v>
      </c>
      <c r="F5" s="51" t="s">
        <v>335</v>
      </c>
      <c r="G5" s="51" t="s">
        <v>51</v>
      </c>
      <c r="H5" s="51" t="s">
        <v>51</v>
      </c>
    </row>
    <row r="9" spans="1:8">
      <c r="B9" s="43"/>
      <c r="C9" s="43"/>
    </row>
  </sheetData>
  <mergeCells count="3">
    <mergeCell ref="A1:H1"/>
    <mergeCell ref="A2:F2"/>
    <mergeCell ref="G2:H2"/>
  </mergeCells>
  <printOptions horizontalCentered="1"/>
  <pageMargins left="0.23622047244094491" right="0.23622047244094491" top="0.23622047244094491" bottom="0.23622047244094491" header="0.23622047244094491" footer="0.2362204724409449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I66"/>
  <sheetViews>
    <sheetView view="pageBreakPreview" zoomScaleNormal="85" zoomScaleSheetLayoutView="100" workbookViewId="0">
      <pane xSplit="25860" topLeftCell="K1"/>
      <selection sqref="A1:XFD1"/>
      <selection pane="topRight" activeCell="K33" sqref="K33"/>
    </sheetView>
  </sheetViews>
  <sheetFormatPr defaultColWidth="21.7109375" defaultRowHeight="15.75"/>
  <cols>
    <col min="1" max="1" width="4.7109375" style="90" customWidth="1"/>
    <col min="2" max="2" width="9.42578125" style="90" customWidth="1"/>
    <col min="3" max="3" width="42.140625" style="91" customWidth="1"/>
    <col min="4" max="4" width="10.140625" style="262" customWidth="1"/>
    <col min="5" max="5" width="12.5703125" style="262" bestFit="1" customWidth="1"/>
    <col min="6" max="6" width="12.5703125" style="262" customWidth="1"/>
    <col min="7" max="7" width="15.7109375" style="68" customWidth="1"/>
    <col min="8" max="8" width="24.5703125" style="68" customWidth="1"/>
    <col min="9" max="9" width="47.7109375" style="92" customWidth="1"/>
    <col min="10" max="256" width="21.7109375" style="63"/>
    <col min="257" max="257" width="7.28515625" style="63" customWidth="1"/>
    <col min="258" max="258" width="7.42578125" style="63" customWidth="1"/>
    <col min="259" max="259" width="35.7109375" style="63" customWidth="1"/>
    <col min="260" max="260" width="10.85546875" style="63" customWidth="1"/>
    <col min="261" max="261" width="15.140625" style="63" customWidth="1"/>
    <col min="262" max="262" width="14.85546875" style="63" customWidth="1"/>
    <col min="263" max="263" width="14.28515625" style="63" customWidth="1"/>
    <col min="264" max="264" width="36.7109375" style="63" customWidth="1"/>
    <col min="265" max="512" width="21.7109375" style="63"/>
    <col min="513" max="513" width="7.28515625" style="63" customWidth="1"/>
    <col min="514" max="514" width="7.42578125" style="63" customWidth="1"/>
    <col min="515" max="515" width="35.7109375" style="63" customWidth="1"/>
    <col min="516" max="516" width="10.85546875" style="63" customWidth="1"/>
    <col min="517" max="517" width="15.140625" style="63" customWidth="1"/>
    <col min="518" max="518" width="14.85546875" style="63" customWidth="1"/>
    <col min="519" max="519" width="14.28515625" style="63" customWidth="1"/>
    <col min="520" max="520" width="36.7109375" style="63" customWidth="1"/>
    <col min="521" max="768" width="21.7109375" style="63"/>
    <col min="769" max="769" width="7.28515625" style="63" customWidth="1"/>
    <col min="770" max="770" width="7.42578125" style="63" customWidth="1"/>
    <col min="771" max="771" width="35.7109375" style="63" customWidth="1"/>
    <col min="772" max="772" width="10.85546875" style="63" customWidth="1"/>
    <col min="773" max="773" width="15.140625" style="63" customWidth="1"/>
    <col min="774" max="774" width="14.85546875" style="63" customWidth="1"/>
    <col min="775" max="775" width="14.28515625" style="63" customWidth="1"/>
    <col min="776" max="776" width="36.7109375" style="63" customWidth="1"/>
    <col min="777" max="1024" width="21.7109375" style="63"/>
    <col min="1025" max="1025" width="7.28515625" style="63" customWidth="1"/>
    <col min="1026" max="1026" width="7.42578125" style="63" customWidth="1"/>
    <col min="1027" max="1027" width="35.7109375" style="63" customWidth="1"/>
    <col min="1028" max="1028" width="10.85546875" style="63" customWidth="1"/>
    <col min="1029" max="1029" width="15.140625" style="63" customWidth="1"/>
    <col min="1030" max="1030" width="14.85546875" style="63" customWidth="1"/>
    <col min="1031" max="1031" width="14.28515625" style="63" customWidth="1"/>
    <col min="1032" max="1032" width="36.7109375" style="63" customWidth="1"/>
    <col min="1033" max="1280" width="21.7109375" style="63"/>
    <col min="1281" max="1281" width="7.28515625" style="63" customWidth="1"/>
    <col min="1282" max="1282" width="7.42578125" style="63" customWidth="1"/>
    <col min="1283" max="1283" width="35.7109375" style="63" customWidth="1"/>
    <col min="1284" max="1284" width="10.85546875" style="63" customWidth="1"/>
    <col min="1285" max="1285" width="15.140625" style="63" customWidth="1"/>
    <col min="1286" max="1286" width="14.85546875" style="63" customWidth="1"/>
    <col min="1287" max="1287" width="14.28515625" style="63" customWidth="1"/>
    <col min="1288" max="1288" width="36.7109375" style="63" customWidth="1"/>
    <col min="1289" max="1536" width="21.7109375" style="63"/>
    <col min="1537" max="1537" width="7.28515625" style="63" customWidth="1"/>
    <col min="1538" max="1538" width="7.42578125" style="63" customWidth="1"/>
    <col min="1539" max="1539" width="35.7109375" style="63" customWidth="1"/>
    <col min="1540" max="1540" width="10.85546875" style="63" customWidth="1"/>
    <col min="1541" max="1541" width="15.140625" style="63" customWidth="1"/>
    <col min="1542" max="1542" width="14.85546875" style="63" customWidth="1"/>
    <col min="1543" max="1543" width="14.28515625" style="63" customWidth="1"/>
    <col min="1544" max="1544" width="36.7109375" style="63" customWidth="1"/>
    <col min="1545" max="1792" width="21.7109375" style="63"/>
    <col min="1793" max="1793" width="7.28515625" style="63" customWidth="1"/>
    <col min="1794" max="1794" width="7.42578125" style="63" customWidth="1"/>
    <col min="1795" max="1795" width="35.7109375" style="63" customWidth="1"/>
    <col min="1796" max="1796" width="10.85546875" style="63" customWidth="1"/>
    <col min="1797" max="1797" width="15.140625" style="63" customWidth="1"/>
    <col min="1798" max="1798" width="14.85546875" style="63" customWidth="1"/>
    <col min="1799" max="1799" width="14.28515625" style="63" customWidth="1"/>
    <col min="1800" max="1800" width="36.7109375" style="63" customWidth="1"/>
    <col min="1801" max="2048" width="21.7109375" style="63"/>
    <col min="2049" max="2049" width="7.28515625" style="63" customWidth="1"/>
    <col min="2050" max="2050" width="7.42578125" style="63" customWidth="1"/>
    <col min="2051" max="2051" width="35.7109375" style="63" customWidth="1"/>
    <col min="2052" max="2052" width="10.85546875" style="63" customWidth="1"/>
    <col min="2053" max="2053" width="15.140625" style="63" customWidth="1"/>
    <col min="2054" max="2054" width="14.85546875" style="63" customWidth="1"/>
    <col min="2055" max="2055" width="14.28515625" style="63" customWidth="1"/>
    <col min="2056" max="2056" width="36.7109375" style="63" customWidth="1"/>
    <col min="2057" max="2304" width="21.7109375" style="63"/>
    <col min="2305" max="2305" width="7.28515625" style="63" customWidth="1"/>
    <col min="2306" max="2306" width="7.42578125" style="63" customWidth="1"/>
    <col min="2307" max="2307" width="35.7109375" style="63" customWidth="1"/>
    <col min="2308" max="2308" width="10.85546875" style="63" customWidth="1"/>
    <col min="2309" max="2309" width="15.140625" style="63" customWidth="1"/>
    <col min="2310" max="2310" width="14.85546875" style="63" customWidth="1"/>
    <col min="2311" max="2311" width="14.28515625" style="63" customWidth="1"/>
    <col min="2312" max="2312" width="36.7109375" style="63" customWidth="1"/>
    <col min="2313" max="2560" width="21.7109375" style="63"/>
    <col min="2561" max="2561" width="7.28515625" style="63" customWidth="1"/>
    <col min="2562" max="2562" width="7.42578125" style="63" customWidth="1"/>
    <col min="2563" max="2563" width="35.7109375" style="63" customWidth="1"/>
    <col min="2564" max="2564" width="10.85546875" style="63" customWidth="1"/>
    <col min="2565" max="2565" width="15.140625" style="63" customWidth="1"/>
    <col min="2566" max="2566" width="14.85546875" style="63" customWidth="1"/>
    <col min="2567" max="2567" width="14.28515625" style="63" customWidth="1"/>
    <col min="2568" max="2568" width="36.7109375" style="63" customWidth="1"/>
    <col min="2569" max="2816" width="21.7109375" style="63"/>
    <col min="2817" max="2817" width="7.28515625" style="63" customWidth="1"/>
    <col min="2818" max="2818" width="7.42578125" style="63" customWidth="1"/>
    <col min="2819" max="2819" width="35.7109375" style="63" customWidth="1"/>
    <col min="2820" max="2820" width="10.85546875" style="63" customWidth="1"/>
    <col min="2821" max="2821" width="15.140625" style="63" customWidth="1"/>
    <col min="2822" max="2822" width="14.85546875" style="63" customWidth="1"/>
    <col min="2823" max="2823" width="14.28515625" style="63" customWidth="1"/>
    <col min="2824" max="2824" width="36.7109375" style="63" customWidth="1"/>
    <col min="2825" max="3072" width="21.7109375" style="63"/>
    <col min="3073" max="3073" width="7.28515625" style="63" customWidth="1"/>
    <col min="3074" max="3074" width="7.42578125" style="63" customWidth="1"/>
    <col min="3075" max="3075" width="35.7109375" style="63" customWidth="1"/>
    <col min="3076" max="3076" width="10.85546875" style="63" customWidth="1"/>
    <col min="3077" max="3077" width="15.140625" style="63" customWidth="1"/>
    <col min="3078" max="3078" width="14.85546875" style="63" customWidth="1"/>
    <col min="3079" max="3079" width="14.28515625" style="63" customWidth="1"/>
    <col min="3080" max="3080" width="36.7109375" style="63" customWidth="1"/>
    <col min="3081" max="3328" width="21.7109375" style="63"/>
    <col min="3329" max="3329" width="7.28515625" style="63" customWidth="1"/>
    <col min="3330" max="3330" width="7.42578125" style="63" customWidth="1"/>
    <col min="3331" max="3331" width="35.7109375" style="63" customWidth="1"/>
    <col min="3332" max="3332" width="10.85546875" style="63" customWidth="1"/>
    <col min="3333" max="3333" width="15.140625" style="63" customWidth="1"/>
    <col min="3334" max="3334" width="14.85546875" style="63" customWidth="1"/>
    <col min="3335" max="3335" width="14.28515625" style="63" customWidth="1"/>
    <col min="3336" max="3336" width="36.7109375" style="63" customWidth="1"/>
    <col min="3337" max="3584" width="21.7109375" style="63"/>
    <col min="3585" max="3585" width="7.28515625" style="63" customWidth="1"/>
    <col min="3586" max="3586" width="7.42578125" style="63" customWidth="1"/>
    <col min="3587" max="3587" width="35.7109375" style="63" customWidth="1"/>
    <col min="3588" max="3588" width="10.85546875" style="63" customWidth="1"/>
    <col min="3589" max="3589" width="15.140625" style="63" customWidth="1"/>
    <col min="3590" max="3590" width="14.85546875" style="63" customWidth="1"/>
    <col min="3591" max="3591" width="14.28515625" style="63" customWidth="1"/>
    <col min="3592" max="3592" width="36.7109375" style="63" customWidth="1"/>
    <col min="3593" max="3840" width="21.7109375" style="63"/>
    <col min="3841" max="3841" width="7.28515625" style="63" customWidth="1"/>
    <col min="3842" max="3842" width="7.42578125" style="63" customWidth="1"/>
    <col min="3843" max="3843" width="35.7109375" style="63" customWidth="1"/>
    <col min="3844" max="3844" width="10.85546875" style="63" customWidth="1"/>
    <col min="3845" max="3845" width="15.140625" style="63" customWidth="1"/>
    <col min="3846" max="3846" width="14.85546875" style="63" customWidth="1"/>
    <col min="3847" max="3847" width="14.28515625" style="63" customWidth="1"/>
    <col min="3848" max="3848" width="36.7109375" style="63" customWidth="1"/>
    <col min="3849" max="4096" width="21.7109375" style="63"/>
    <col min="4097" max="4097" width="7.28515625" style="63" customWidth="1"/>
    <col min="4098" max="4098" width="7.42578125" style="63" customWidth="1"/>
    <col min="4099" max="4099" width="35.7109375" style="63" customWidth="1"/>
    <col min="4100" max="4100" width="10.85546875" style="63" customWidth="1"/>
    <col min="4101" max="4101" width="15.140625" style="63" customWidth="1"/>
    <col min="4102" max="4102" width="14.85546875" style="63" customWidth="1"/>
    <col min="4103" max="4103" width="14.28515625" style="63" customWidth="1"/>
    <col min="4104" max="4104" width="36.7109375" style="63" customWidth="1"/>
    <col min="4105" max="4352" width="21.7109375" style="63"/>
    <col min="4353" max="4353" width="7.28515625" style="63" customWidth="1"/>
    <col min="4354" max="4354" width="7.42578125" style="63" customWidth="1"/>
    <col min="4355" max="4355" width="35.7109375" style="63" customWidth="1"/>
    <col min="4356" max="4356" width="10.85546875" style="63" customWidth="1"/>
    <col min="4357" max="4357" width="15.140625" style="63" customWidth="1"/>
    <col min="4358" max="4358" width="14.85546875" style="63" customWidth="1"/>
    <col min="4359" max="4359" width="14.28515625" style="63" customWidth="1"/>
    <col min="4360" max="4360" width="36.7109375" style="63" customWidth="1"/>
    <col min="4361" max="4608" width="21.7109375" style="63"/>
    <col min="4609" max="4609" width="7.28515625" style="63" customWidth="1"/>
    <col min="4610" max="4610" width="7.42578125" style="63" customWidth="1"/>
    <col min="4611" max="4611" width="35.7109375" style="63" customWidth="1"/>
    <col min="4612" max="4612" width="10.85546875" style="63" customWidth="1"/>
    <col min="4613" max="4613" width="15.140625" style="63" customWidth="1"/>
    <col min="4614" max="4614" width="14.85546875" style="63" customWidth="1"/>
    <col min="4615" max="4615" width="14.28515625" style="63" customWidth="1"/>
    <col min="4616" max="4616" width="36.7109375" style="63" customWidth="1"/>
    <col min="4617" max="4864" width="21.7109375" style="63"/>
    <col min="4865" max="4865" width="7.28515625" style="63" customWidth="1"/>
    <col min="4866" max="4866" width="7.42578125" style="63" customWidth="1"/>
    <col min="4867" max="4867" width="35.7109375" style="63" customWidth="1"/>
    <col min="4868" max="4868" width="10.85546875" style="63" customWidth="1"/>
    <col min="4869" max="4869" width="15.140625" style="63" customWidth="1"/>
    <col min="4870" max="4870" width="14.85546875" style="63" customWidth="1"/>
    <col min="4871" max="4871" width="14.28515625" style="63" customWidth="1"/>
    <col min="4872" max="4872" width="36.7109375" style="63" customWidth="1"/>
    <col min="4873" max="5120" width="21.7109375" style="63"/>
    <col min="5121" max="5121" width="7.28515625" style="63" customWidth="1"/>
    <col min="5122" max="5122" width="7.42578125" style="63" customWidth="1"/>
    <col min="5123" max="5123" width="35.7109375" style="63" customWidth="1"/>
    <col min="5124" max="5124" width="10.85546875" style="63" customWidth="1"/>
    <col min="5125" max="5125" width="15.140625" style="63" customWidth="1"/>
    <col min="5126" max="5126" width="14.85546875" style="63" customWidth="1"/>
    <col min="5127" max="5127" width="14.28515625" style="63" customWidth="1"/>
    <col min="5128" max="5128" width="36.7109375" style="63" customWidth="1"/>
    <col min="5129" max="5376" width="21.7109375" style="63"/>
    <col min="5377" max="5377" width="7.28515625" style="63" customWidth="1"/>
    <col min="5378" max="5378" width="7.42578125" style="63" customWidth="1"/>
    <col min="5379" max="5379" width="35.7109375" style="63" customWidth="1"/>
    <col min="5380" max="5380" width="10.85546875" style="63" customWidth="1"/>
    <col min="5381" max="5381" width="15.140625" style="63" customWidth="1"/>
    <col min="5382" max="5382" width="14.85546875" style="63" customWidth="1"/>
    <col min="5383" max="5383" width="14.28515625" style="63" customWidth="1"/>
    <col min="5384" max="5384" width="36.7109375" style="63" customWidth="1"/>
    <col min="5385" max="5632" width="21.7109375" style="63"/>
    <col min="5633" max="5633" width="7.28515625" style="63" customWidth="1"/>
    <col min="5634" max="5634" width="7.42578125" style="63" customWidth="1"/>
    <col min="5635" max="5635" width="35.7109375" style="63" customWidth="1"/>
    <col min="5636" max="5636" width="10.85546875" style="63" customWidth="1"/>
    <col min="5637" max="5637" width="15.140625" style="63" customWidth="1"/>
    <col min="5638" max="5638" width="14.85546875" style="63" customWidth="1"/>
    <col min="5639" max="5639" width="14.28515625" style="63" customWidth="1"/>
    <col min="5640" max="5640" width="36.7109375" style="63" customWidth="1"/>
    <col min="5641" max="5888" width="21.7109375" style="63"/>
    <col min="5889" max="5889" width="7.28515625" style="63" customWidth="1"/>
    <col min="5890" max="5890" width="7.42578125" style="63" customWidth="1"/>
    <col min="5891" max="5891" width="35.7109375" style="63" customWidth="1"/>
    <col min="5892" max="5892" width="10.85546875" style="63" customWidth="1"/>
    <col min="5893" max="5893" width="15.140625" style="63" customWidth="1"/>
    <col min="5894" max="5894" width="14.85546875" style="63" customWidth="1"/>
    <col min="5895" max="5895" width="14.28515625" style="63" customWidth="1"/>
    <col min="5896" max="5896" width="36.7109375" style="63" customWidth="1"/>
    <col min="5897" max="6144" width="21.7109375" style="63"/>
    <col min="6145" max="6145" width="7.28515625" style="63" customWidth="1"/>
    <col min="6146" max="6146" width="7.42578125" style="63" customWidth="1"/>
    <col min="6147" max="6147" width="35.7109375" style="63" customWidth="1"/>
    <col min="6148" max="6148" width="10.85546875" style="63" customWidth="1"/>
    <col min="6149" max="6149" width="15.140625" style="63" customWidth="1"/>
    <col min="6150" max="6150" width="14.85546875" style="63" customWidth="1"/>
    <col min="6151" max="6151" width="14.28515625" style="63" customWidth="1"/>
    <col min="6152" max="6152" width="36.7109375" style="63" customWidth="1"/>
    <col min="6153" max="6400" width="21.7109375" style="63"/>
    <col min="6401" max="6401" width="7.28515625" style="63" customWidth="1"/>
    <col min="6402" max="6402" width="7.42578125" style="63" customWidth="1"/>
    <col min="6403" max="6403" width="35.7109375" style="63" customWidth="1"/>
    <col min="6404" max="6404" width="10.85546875" style="63" customWidth="1"/>
    <col min="6405" max="6405" width="15.140625" style="63" customWidth="1"/>
    <col min="6406" max="6406" width="14.85546875" style="63" customWidth="1"/>
    <col min="6407" max="6407" width="14.28515625" style="63" customWidth="1"/>
    <col min="6408" max="6408" width="36.7109375" style="63" customWidth="1"/>
    <col min="6409" max="6656" width="21.7109375" style="63"/>
    <col min="6657" max="6657" width="7.28515625" style="63" customWidth="1"/>
    <col min="6658" max="6658" width="7.42578125" style="63" customWidth="1"/>
    <col min="6659" max="6659" width="35.7109375" style="63" customWidth="1"/>
    <col min="6660" max="6660" width="10.85546875" style="63" customWidth="1"/>
    <col min="6661" max="6661" width="15.140625" style="63" customWidth="1"/>
    <col min="6662" max="6662" width="14.85546875" style="63" customWidth="1"/>
    <col min="6663" max="6663" width="14.28515625" style="63" customWidth="1"/>
    <col min="6664" max="6664" width="36.7109375" style="63" customWidth="1"/>
    <col min="6665" max="6912" width="21.7109375" style="63"/>
    <col min="6913" max="6913" width="7.28515625" style="63" customWidth="1"/>
    <col min="6914" max="6914" width="7.42578125" style="63" customWidth="1"/>
    <col min="6915" max="6915" width="35.7109375" style="63" customWidth="1"/>
    <col min="6916" max="6916" width="10.85546875" style="63" customWidth="1"/>
    <col min="6917" max="6917" width="15.140625" style="63" customWidth="1"/>
    <col min="6918" max="6918" width="14.85546875" style="63" customWidth="1"/>
    <col min="6919" max="6919" width="14.28515625" style="63" customWidth="1"/>
    <col min="6920" max="6920" width="36.7109375" style="63" customWidth="1"/>
    <col min="6921" max="7168" width="21.7109375" style="63"/>
    <col min="7169" max="7169" width="7.28515625" style="63" customWidth="1"/>
    <col min="7170" max="7170" width="7.42578125" style="63" customWidth="1"/>
    <col min="7171" max="7171" width="35.7109375" style="63" customWidth="1"/>
    <col min="7172" max="7172" width="10.85546875" style="63" customWidth="1"/>
    <col min="7173" max="7173" width="15.140625" style="63" customWidth="1"/>
    <col min="7174" max="7174" width="14.85546875" style="63" customWidth="1"/>
    <col min="7175" max="7175" width="14.28515625" style="63" customWidth="1"/>
    <col min="7176" max="7176" width="36.7109375" style="63" customWidth="1"/>
    <col min="7177" max="7424" width="21.7109375" style="63"/>
    <col min="7425" max="7425" width="7.28515625" style="63" customWidth="1"/>
    <col min="7426" max="7426" width="7.42578125" style="63" customWidth="1"/>
    <col min="7427" max="7427" width="35.7109375" style="63" customWidth="1"/>
    <col min="7428" max="7428" width="10.85546875" style="63" customWidth="1"/>
    <col min="7429" max="7429" width="15.140625" style="63" customWidth="1"/>
    <col min="7430" max="7430" width="14.85546875" style="63" customWidth="1"/>
    <col min="7431" max="7431" width="14.28515625" style="63" customWidth="1"/>
    <col min="7432" max="7432" width="36.7109375" style="63" customWidth="1"/>
    <col min="7433" max="7680" width="21.7109375" style="63"/>
    <col min="7681" max="7681" width="7.28515625" style="63" customWidth="1"/>
    <col min="7682" max="7682" width="7.42578125" style="63" customWidth="1"/>
    <col min="7683" max="7683" width="35.7109375" style="63" customWidth="1"/>
    <col min="7684" max="7684" width="10.85546875" style="63" customWidth="1"/>
    <col min="7685" max="7685" width="15.140625" style="63" customWidth="1"/>
    <col min="7686" max="7686" width="14.85546875" style="63" customWidth="1"/>
    <col min="7687" max="7687" width="14.28515625" style="63" customWidth="1"/>
    <col min="7688" max="7688" width="36.7109375" style="63" customWidth="1"/>
    <col min="7689" max="7936" width="21.7109375" style="63"/>
    <col min="7937" max="7937" width="7.28515625" style="63" customWidth="1"/>
    <col min="7938" max="7938" width="7.42578125" style="63" customWidth="1"/>
    <col min="7939" max="7939" width="35.7109375" style="63" customWidth="1"/>
    <col min="7940" max="7940" width="10.85546875" style="63" customWidth="1"/>
    <col min="7941" max="7941" width="15.140625" style="63" customWidth="1"/>
    <col min="7942" max="7942" width="14.85546875" style="63" customWidth="1"/>
    <col min="7943" max="7943" width="14.28515625" style="63" customWidth="1"/>
    <col min="7944" max="7944" width="36.7109375" style="63" customWidth="1"/>
    <col min="7945" max="8192" width="21.7109375" style="63"/>
    <col min="8193" max="8193" width="7.28515625" style="63" customWidth="1"/>
    <col min="8194" max="8194" width="7.42578125" style="63" customWidth="1"/>
    <col min="8195" max="8195" width="35.7109375" style="63" customWidth="1"/>
    <col min="8196" max="8196" width="10.85546875" style="63" customWidth="1"/>
    <col min="8197" max="8197" width="15.140625" style="63" customWidth="1"/>
    <col min="8198" max="8198" width="14.85546875" style="63" customWidth="1"/>
    <col min="8199" max="8199" width="14.28515625" style="63" customWidth="1"/>
    <col min="8200" max="8200" width="36.7109375" style="63" customWidth="1"/>
    <col min="8201" max="8448" width="21.7109375" style="63"/>
    <col min="8449" max="8449" width="7.28515625" style="63" customWidth="1"/>
    <col min="8450" max="8450" width="7.42578125" style="63" customWidth="1"/>
    <col min="8451" max="8451" width="35.7109375" style="63" customWidth="1"/>
    <col min="8452" max="8452" width="10.85546875" style="63" customWidth="1"/>
    <col min="8453" max="8453" width="15.140625" style="63" customWidth="1"/>
    <col min="8454" max="8454" width="14.85546875" style="63" customWidth="1"/>
    <col min="8455" max="8455" width="14.28515625" style="63" customWidth="1"/>
    <col min="8456" max="8456" width="36.7109375" style="63" customWidth="1"/>
    <col min="8457" max="8704" width="21.7109375" style="63"/>
    <col min="8705" max="8705" width="7.28515625" style="63" customWidth="1"/>
    <col min="8706" max="8706" width="7.42578125" style="63" customWidth="1"/>
    <col min="8707" max="8707" width="35.7109375" style="63" customWidth="1"/>
    <col min="8708" max="8708" width="10.85546875" style="63" customWidth="1"/>
    <col min="8709" max="8709" width="15.140625" style="63" customWidth="1"/>
    <col min="8710" max="8710" width="14.85546875" style="63" customWidth="1"/>
    <col min="8711" max="8711" width="14.28515625" style="63" customWidth="1"/>
    <col min="8712" max="8712" width="36.7109375" style="63" customWidth="1"/>
    <col min="8713" max="8960" width="21.7109375" style="63"/>
    <col min="8961" max="8961" width="7.28515625" style="63" customWidth="1"/>
    <col min="8962" max="8962" width="7.42578125" style="63" customWidth="1"/>
    <col min="8963" max="8963" width="35.7109375" style="63" customWidth="1"/>
    <col min="8964" max="8964" width="10.85546875" style="63" customWidth="1"/>
    <col min="8965" max="8965" width="15.140625" style="63" customWidth="1"/>
    <col min="8966" max="8966" width="14.85546875" style="63" customWidth="1"/>
    <col min="8967" max="8967" width="14.28515625" style="63" customWidth="1"/>
    <col min="8968" max="8968" width="36.7109375" style="63" customWidth="1"/>
    <col min="8969" max="9216" width="21.7109375" style="63"/>
    <col min="9217" max="9217" width="7.28515625" style="63" customWidth="1"/>
    <col min="9218" max="9218" width="7.42578125" style="63" customWidth="1"/>
    <col min="9219" max="9219" width="35.7109375" style="63" customWidth="1"/>
    <col min="9220" max="9220" width="10.85546875" style="63" customWidth="1"/>
    <col min="9221" max="9221" width="15.140625" style="63" customWidth="1"/>
    <col min="9222" max="9222" width="14.85546875" style="63" customWidth="1"/>
    <col min="9223" max="9223" width="14.28515625" style="63" customWidth="1"/>
    <col min="9224" max="9224" width="36.7109375" style="63" customWidth="1"/>
    <col min="9225" max="9472" width="21.7109375" style="63"/>
    <col min="9473" max="9473" width="7.28515625" style="63" customWidth="1"/>
    <col min="9474" max="9474" width="7.42578125" style="63" customWidth="1"/>
    <col min="9475" max="9475" width="35.7109375" style="63" customWidth="1"/>
    <col min="9476" max="9476" width="10.85546875" style="63" customWidth="1"/>
    <col min="9477" max="9477" width="15.140625" style="63" customWidth="1"/>
    <col min="9478" max="9478" width="14.85546875" style="63" customWidth="1"/>
    <col min="9479" max="9479" width="14.28515625" style="63" customWidth="1"/>
    <col min="9480" max="9480" width="36.7109375" style="63" customWidth="1"/>
    <col min="9481" max="9728" width="21.7109375" style="63"/>
    <col min="9729" max="9729" width="7.28515625" style="63" customWidth="1"/>
    <col min="9730" max="9730" width="7.42578125" style="63" customWidth="1"/>
    <col min="9731" max="9731" width="35.7109375" style="63" customWidth="1"/>
    <col min="9732" max="9732" width="10.85546875" style="63" customWidth="1"/>
    <col min="9733" max="9733" width="15.140625" style="63" customWidth="1"/>
    <col min="9734" max="9734" width="14.85546875" style="63" customWidth="1"/>
    <col min="9735" max="9735" width="14.28515625" style="63" customWidth="1"/>
    <col min="9736" max="9736" width="36.7109375" style="63" customWidth="1"/>
    <col min="9737" max="9984" width="21.7109375" style="63"/>
    <col min="9985" max="9985" width="7.28515625" style="63" customWidth="1"/>
    <col min="9986" max="9986" width="7.42578125" style="63" customWidth="1"/>
    <col min="9987" max="9987" width="35.7109375" style="63" customWidth="1"/>
    <col min="9988" max="9988" width="10.85546875" style="63" customWidth="1"/>
    <col min="9989" max="9989" width="15.140625" style="63" customWidth="1"/>
    <col min="9990" max="9990" width="14.85546875" style="63" customWidth="1"/>
    <col min="9991" max="9991" width="14.28515625" style="63" customWidth="1"/>
    <col min="9992" max="9992" width="36.7109375" style="63" customWidth="1"/>
    <col min="9993" max="10240" width="21.7109375" style="63"/>
    <col min="10241" max="10241" width="7.28515625" style="63" customWidth="1"/>
    <col min="10242" max="10242" width="7.42578125" style="63" customWidth="1"/>
    <col min="10243" max="10243" width="35.7109375" style="63" customWidth="1"/>
    <col min="10244" max="10244" width="10.85546875" style="63" customWidth="1"/>
    <col min="10245" max="10245" width="15.140625" style="63" customWidth="1"/>
    <col min="10246" max="10246" width="14.85546875" style="63" customWidth="1"/>
    <col min="10247" max="10247" width="14.28515625" style="63" customWidth="1"/>
    <col min="10248" max="10248" width="36.7109375" style="63" customWidth="1"/>
    <col min="10249" max="10496" width="21.7109375" style="63"/>
    <col min="10497" max="10497" width="7.28515625" style="63" customWidth="1"/>
    <col min="10498" max="10498" width="7.42578125" style="63" customWidth="1"/>
    <col min="10499" max="10499" width="35.7109375" style="63" customWidth="1"/>
    <col min="10500" max="10500" width="10.85546875" style="63" customWidth="1"/>
    <col min="10501" max="10501" width="15.140625" style="63" customWidth="1"/>
    <col min="10502" max="10502" width="14.85546875" style="63" customWidth="1"/>
    <col min="10503" max="10503" width="14.28515625" style="63" customWidth="1"/>
    <col min="10504" max="10504" width="36.7109375" style="63" customWidth="1"/>
    <col min="10505" max="10752" width="21.7109375" style="63"/>
    <col min="10753" max="10753" width="7.28515625" style="63" customWidth="1"/>
    <col min="10754" max="10754" width="7.42578125" style="63" customWidth="1"/>
    <col min="10755" max="10755" width="35.7109375" style="63" customWidth="1"/>
    <col min="10756" max="10756" width="10.85546875" style="63" customWidth="1"/>
    <col min="10757" max="10757" width="15.140625" style="63" customWidth="1"/>
    <col min="10758" max="10758" width="14.85546875" style="63" customWidth="1"/>
    <col min="10759" max="10759" width="14.28515625" style="63" customWidth="1"/>
    <col min="10760" max="10760" width="36.7109375" style="63" customWidth="1"/>
    <col min="10761" max="11008" width="21.7109375" style="63"/>
    <col min="11009" max="11009" width="7.28515625" style="63" customWidth="1"/>
    <col min="11010" max="11010" width="7.42578125" style="63" customWidth="1"/>
    <col min="11011" max="11011" width="35.7109375" style="63" customWidth="1"/>
    <col min="11012" max="11012" width="10.85546875" style="63" customWidth="1"/>
    <col min="11013" max="11013" width="15.140625" style="63" customWidth="1"/>
    <col min="11014" max="11014" width="14.85546875" style="63" customWidth="1"/>
    <col min="11015" max="11015" width="14.28515625" style="63" customWidth="1"/>
    <col min="11016" max="11016" width="36.7109375" style="63" customWidth="1"/>
    <col min="11017" max="11264" width="21.7109375" style="63"/>
    <col min="11265" max="11265" width="7.28515625" style="63" customWidth="1"/>
    <col min="11266" max="11266" width="7.42578125" style="63" customWidth="1"/>
    <col min="11267" max="11267" width="35.7109375" style="63" customWidth="1"/>
    <col min="11268" max="11268" width="10.85546875" style="63" customWidth="1"/>
    <col min="11269" max="11269" width="15.140625" style="63" customWidth="1"/>
    <col min="11270" max="11270" width="14.85546875" style="63" customWidth="1"/>
    <col min="11271" max="11271" width="14.28515625" style="63" customWidth="1"/>
    <col min="11272" max="11272" width="36.7109375" style="63" customWidth="1"/>
    <col min="11273" max="11520" width="21.7109375" style="63"/>
    <col min="11521" max="11521" width="7.28515625" style="63" customWidth="1"/>
    <col min="11522" max="11522" width="7.42578125" style="63" customWidth="1"/>
    <col min="11523" max="11523" width="35.7109375" style="63" customWidth="1"/>
    <col min="11524" max="11524" width="10.85546875" style="63" customWidth="1"/>
    <col min="11525" max="11525" width="15.140625" style="63" customWidth="1"/>
    <col min="11526" max="11526" width="14.85546875" style="63" customWidth="1"/>
    <col min="11527" max="11527" width="14.28515625" style="63" customWidth="1"/>
    <col min="11528" max="11528" width="36.7109375" style="63" customWidth="1"/>
    <col min="11529" max="11776" width="21.7109375" style="63"/>
    <col min="11777" max="11777" width="7.28515625" style="63" customWidth="1"/>
    <col min="11778" max="11778" width="7.42578125" style="63" customWidth="1"/>
    <col min="11779" max="11779" width="35.7109375" style="63" customWidth="1"/>
    <col min="11780" max="11780" width="10.85546875" style="63" customWidth="1"/>
    <col min="11781" max="11781" width="15.140625" style="63" customWidth="1"/>
    <col min="11782" max="11782" width="14.85546875" style="63" customWidth="1"/>
    <col min="11783" max="11783" width="14.28515625" style="63" customWidth="1"/>
    <col min="11784" max="11784" width="36.7109375" style="63" customWidth="1"/>
    <col min="11785" max="12032" width="21.7109375" style="63"/>
    <col min="12033" max="12033" width="7.28515625" style="63" customWidth="1"/>
    <col min="12034" max="12034" width="7.42578125" style="63" customWidth="1"/>
    <col min="12035" max="12035" width="35.7109375" style="63" customWidth="1"/>
    <col min="12036" max="12036" width="10.85546875" style="63" customWidth="1"/>
    <col min="12037" max="12037" width="15.140625" style="63" customWidth="1"/>
    <col min="12038" max="12038" width="14.85546875" style="63" customWidth="1"/>
    <col min="12039" max="12039" width="14.28515625" style="63" customWidth="1"/>
    <col min="12040" max="12040" width="36.7109375" style="63" customWidth="1"/>
    <col min="12041" max="12288" width="21.7109375" style="63"/>
    <col min="12289" max="12289" width="7.28515625" style="63" customWidth="1"/>
    <col min="12290" max="12290" width="7.42578125" style="63" customWidth="1"/>
    <col min="12291" max="12291" width="35.7109375" style="63" customWidth="1"/>
    <col min="12292" max="12292" width="10.85546875" style="63" customWidth="1"/>
    <col min="12293" max="12293" width="15.140625" style="63" customWidth="1"/>
    <col min="12294" max="12294" width="14.85546875" style="63" customWidth="1"/>
    <col min="12295" max="12295" width="14.28515625" style="63" customWidth="1"/>
    <col min="12296" max="12296" width="36.7109375" style="63" customWidth="1"/>
    <col min="12297" max="12544" width="21.7109375" style="63"/>
    <col min="12545" max="12545" width="7.28515625" style="63" customWidth="1"/>
    <col min="12546" max="12546" width="7.42578125" style="63" customWidth="1"/>
    <col min="12547" max="12547" width="35.7109375" style="63" customWidth="1"/>
    <col min="12548" max="12548" width="10.85546875" style="63" customWidth="1"/>
    <col min="12549" max="12549" width="15.140625" style="63" customWidth="1"/>
    <col min="12550" max="12550" width="14.85546875" style="63" customWidth="1"/>
    <col min="12551" max="12551" width="14.28515625" style="63" customWidth="1"/>
    <col min="12552" max="12552" width="36.7109375" style="63" customWidth="1"/>
    <col min="12553" max="12800" width="21.7109375" style="63"/>
    <col min="12801" max="12801" width="7.28515625" style="63" customWidth="1"/>
    <col min="12802" max="12802" width="7.42578125" style="63" customWidth="1"/>
    <col min="12803" max="12803" width="35.7109375" style="63" customWidth="1"/>
    <col min="12804" max="12804" width="10.85546875" style="63" customWidth="1"/>
    <col min="12805" max="12805" width="15.140625" style="63" customWidth="1"/>
    <col min="12806" max="12806" width="14.85546875" style="63" customWidth="1"/>
    <col min="12807" max="12807" width="14.28515625" style="63" customWidth="1"/>
    <col min="12808" max="12808" width="36.7109375" style="63" customWidth="1"/>
    <col min="12809" max="13056" width="21.7109375" style="63"/>
    <col min="13057" max="13057" width="7.28515625" style="63" customWidth="1"/>
    <col min="13058" max="13058" width="7.42578125" style="63" customWidth="1"/>
    <col min="13059" max="13059" width="35.7109375" style="63" customWidth="1"/>
    <col min="13060" max="13060" width="10.85546875" style="63" customWidth="1"/>
    <col min="13061" max="13061" width="15.140625" style="63" customWidth="1"/>
    <col min="13062" max="13062" width="14.85546875" style="63" customWidth="1"/>
    <col min="13063" max="13063" width="14.28515625" style="63" customWidth="1"/>
    <col min="13064" max="13064" width="36.7109375" style="63" customWidth="1"/>
    <col min="13065" max="13312" width="21.7109375" style="63"/>
    <col min="13313" max="13313" width="7.28515625" style="63" customWidth="1"/>
    <col min="13314" max="13314" width="7.42578125" style="63" customWidth="1"/>
    <col min="13315" max="13315" width="35.7109375" style="63" customWidth="1"/>
    <col min="13316" max="13316" width="10.85546875" style="63" customWidth="1"/>
    <col min="13317" max="13317" width="15.140625" style="63" customWidth="1"/>
    <col min="13318" max="13318" width="14.85546875" style="63" customWidth="1"/>
    <col min="13319" max="13319" width="14.28515625" style="63" customWidth="1"/>
    <col min="13320" max="13320" width="36.7109375" style="63" customWidth="1"/>
    <col min="13321" max="13568" width="21.7109375" style="63"/>
    <col min="13569" max="13569" width="7.28515625" style="63" customWidth="1"/>
    <col min="13570" max="13570" width="7.42578125" style="63" customWidth="1"/>
    <col min="13571" max="13571" width="35.7109375" style="63" customWidth="1"/>
    <col min="13572" max="13572" width="10.85546875" style="63" customWidth="1"/>
    <col min="13573" max="13573" width="15.140625" style="63" customWidth="1"/>
    <col min="13574" max="13574" width="14.85546875" style="63" customWidth="1"/>
    <col min="13575" max="13575" width="14.28515625" style="63" customWidth="1"/>
    <col min="13576" max="13576" width="36.7109375" style="63" customWidth="1"/>
    <col min="13577" max="13824" width="21.7109375" style="63"/>
    <col min="13825" max="13825" width="7.28515625" style="63" customWidth="1"/>
    <col min="13826" max="13826" width="7.42578125" style="63" customWidth="1"/>
    <col min="13827" max="13827" width="35.7109375" style="63" customWidth="1"/>
    <col min="13828" max="13828" width="10.85546875" style="63" customWidth="1"/>
    <col min="13829" max="13829" width="15.140625" style="63" customWidth="1"/>
    <col min="13830" max="13830" width="14.85546875" style="63" customWidth="1"/>
    <col min="13831" max="13831" width="14.28515625" style="63" customWidth="1"/>
    <col min="13832" max="13832" width="36.7109375" style="63" customWidth="1"/>
    <col min="13833" max="14080" width="21.7109375" style="63"/>
    <col min="14081" max="14081" width="7.28515625" style="63" customWidth="1"/>
    <col min="14082" max="14082" width="7.42578125" style="63" customWidth="1"/>
    <col min="14083" max="14083" width="35.7109375" style="63" customWidth="1"/>
    <col min="14084" max="14084" width="10.85546875" style="63" customWidth="1"/>
    <col min="14085" max="14085" width="15.140625" style="63" customWidth="1"/>
    <col min="14086" max="14086" width="14.85546875" style="63" customWidth="1"/>
    <col min="14087" max="14087" width="14.28515625" style="63" customWidth="1"/>
    <col min="14088" max="14088" width="36.7109375" style="63" customWidth="1"/>
    <col min="14089" max="14336" width="21.7109375" style="63"/>
    <col min="14337" max="14337" width="7.28515625" style="63" customWidth="1"/>
    <col min="14338" max="14338" width="7.42578125" style="63" customWidth="1"/>
    <col min="14339" max="14339" width="35.7109375" style="63" customWidth="1"/>
    <col min="14340" max="14340" width="10.85546875" style="63" customWidth="1"/>
    <col min="14341" max="14341" width="15.140625" style="63" customWidth="1"/>
    <col min="14342" max="14342" width="14.85546875" style="63" customWidth="1"/>
    <col min="14343" max="14343" width="14.28515625" style="63" customWidth="1"/>
    <col min="14344" max="14344" width="36.7109375" style="63" customWidth="1"/>
    <col min="14345" max="14592" width="21.7109375" style="63"/>
    <col min="14593" max="14593" width="7.28515625" style="63" customWidth="1"/>
    <col min="14594" max="14594" width="7.42578125" style="63" customWidth="1"/>
    <col min="14595" max="14595" width="35.7109375" style="63" customWidth="1"/>
    <col min="14596" max="14596" width="10.85546875" style="63" customWidth="1"/>
    <col min="14597" max="14597" width="15.140625" style="63" customWidth="1"/>
    <col min="14598" max="14598" width="14.85546875" style="63" customWidth="1"/>
    <col min="14599" max="14599" width="14.28515625" style="63" customWidth="1"/>
    <col min="14600" max="14600" width="36.7109375" style="63" customWidth="1"/>
    <col min="14601" max="14848" width="21.7109375" style="63"/>
    <col min="14849" max="14849" width="7.28515625" style="63" customWidth="1"/>
    <col min="14850" max="14850" width="7.42578125" style="63" customWidth="1"/>
    <col min="14851" max="14851" width="35.7109375" style="63" customWidth="1"/>
    <col min="14852" max="14852" width="10.85546875" style="63" customWidth="1"/>
    <col min="14853" max="14853" width="15.140625" style="63" customWidth="1"/>
    <col min="14854" max="14854" width="14.85546875" style="63" customWidth="1"/>
    <col min="14855" max="14855" width="14.28515625" style="63" customWidth="1"/>
    <col min="14856" max="14856" width="36.7109375" style="63" customWidth="1"/>
    <col min="14857" max="15104" width="21.7109375" style="63"/>
    <col min="15105" max="15105" width="7.28515625" style="63" customWidth="1"/>
    <col min="15106" max="15106" width="7.42578125" style="63" customWidth="1"/>
    <col min="15107" max="15107" width="35.7109375" style="63" customWidth="1"/>
    <col min="15108" max="15108" width="10.85546875" style="63" customWidth="1"/>
    <col min="15109" max="15109" width="15.140625" style="63" customWidth="1"/>
    <col min="15110" max="15110" width="14.85546875" style="63" customWidth="1"/>
    <col min="15111" max="15111" width="14.28515625" style="63" customWidth="1"/>
    <col min="15112" max="15112" width="36.7109375" style="63" customWidth="1"/>
    <col min="15113" max="15360" width="21.7109375" style="63"/>
    <col min="15361" max="15361" width="7.28515625" style="63" customWidth="1"/>
    <col min="15362" max="15362" width="7.42578125" style="63" customWidth="1"/>
    <col min="15363" max="15363" width="35.7109375" style="63" customWidth="1"/>
    <col min="15364" max="15364" width="10.85546875" style="63" customWidth="1"/>
    <col min="15365" max="15365" width="15.140625" style="63" customWidth="1"/>
    <col min="15366" max="15366" width="14.85546875" style="63" customWidth="1"/>
    <col min="15367" max="15367" width="14.28515625" style="63" customWidth="1"/>
    <col min="15368" max="15368" width="36.7109375" style="63" customWidth="1"/>
    <col min="15369" max="15616" width="21.7109375" style="63"/>
    <col min="15617" max="15617" width="7.28515625" style="63" customWidth="1"/>
    <col min="15618" max="15618" width="7.42578125" style="63" customWidth="1"/>
    <col min="15619" max="15619" width="35.7109375" style="63" customWidth="1"/>
    <col min="15620" max="15620" width="10.85546875" style="63" customWidth="1"/>
    <col min="15621" max="15621" width="15.140625" style="63" customWidth="1"/>
    <col min="15622" max="15622" width="14.85546875" style="63" customWidth="1"/>
    <col min="15623" max="15623" width="14.28515625" style="63" customWidth="1"/>
    <col min="15624" max="15624" width="36.7109375" style="63" customWidth="1"/>
    <col min="15625" max="15872" width="21.7109375" style="63"/>
    <col min="15873" max="15873" width="7.28515625" style="63" customWidth="1"/>
    <col min="15874" max="15874" width="7.42578125" style="63" customWidth="1"/>
    <col min="15875" max="15875" width="35.7109375" style="63" customWidth="1"/>
    <col min="15876" max="15876" width="10.85546875" style="63" customWidth="1"/>
    <col min="15877" max="15877" width="15.140625" style="63" customWidth="1"/>
    <col min="15878" max="15878" width="14.85546875" style="63" customWidth="1"/>
    <col min="15879" max="15879" width="14.28515625" style="63" customWidth="1"/>
    <col min="15880" max="15880" width="36.7109375" style="63" customWidth="1"/>
    <col min="15881" max="16128" width="21.7109375" style="63"/>
    <col min="16129" max="16129" width="7.28515625" style="63" customWidth="1"/>
    <col min="16130" max="16130" width="7.42578125" style="63" customWidth="1"/>
    <col min="16131" max="16131" width="35.7109375" style="63" customWidth="1"/>
    <col min="16132" max="16132" width="10.85546875" style="63" customWidth="1"/>
    <col min="16133" max="16133" width="15.140625" style="63" customWidth="1"/>
    <col min="16134" max="16134" width="14.85546875" style="63" customWidth="1"/>
    <col min="16135" max="16135" width="14.28515625" style="63" customWidth="1"/>
    <col min="16136" max="16136" width="36.7109375" style="63" customWidth="1"/>
    <col min="16137" max="16384" width="21.7109375" style="63"/>
  </cols>
  <sheetData>
    <row r="1" spans="1:9" s="40" customFormat="1" ht="29.25" customHeight="1">
      <c r="A1" s="319" t="s">
        <v>512</v>
      </c>
      <c r="B1" s="320"/>
      <c r="C1" s="320"/>
      <c r="D1" s="320"/>
      <c r="E1" s="320"/>
      <c r="F1" s="320"/>
      <c r="G1" s="320"/>
      <c r="H1" s="321"/>
    </row>
    <row r="2" spans="1:9" ht="18.75" customHeight="1">
      <c r="A2" s="326" t="s">
        <v>188</v>
      </c>
      <c r="B2" s="327"/>
      <c r="C2" s="327"/>
      <c r="D2" s="327"/>
      <c r="E2" s="327"/>
      <c r="F2" s="327"/>
      <c r="G2" s="327"/>
      <c r="H2" s="327"/>
      <c r="I2" s="64" t="s">
        <v>189</v>
      </c>
    </row>
    <row r="3" spans="1:9" s="68" customFormat="1" ht="78.75">
      <c r="A3" s="65" t="s">
        <v>2</v>
      </c>
      <c r="B3" s="66" t="s">
        <v>3</v>
      </c>
      <c r="C3" s="66" t="s">
        <v>4</v>
      </c>
      <c r="D3" s="56" t="s">
        <v>6</v>
      </c>
      <c r="E3" s="56" t="s">
        <v>309</v>
      </c>
      <c r="F3" s="56" t="s">
        <v>310</v>
      </c>
      <c r="G3" s="66" t="s">
        <v>33</v>
      </c>
      <c r="H3" s="66" t="s">
        <v>311</v>
      </c>
      <c r="I3" s="67" t="s">
        <v>19</v>
      </c>
    </row>
    <row r="4" spans="1:9" s="73" customFormat="1" ht="64.5" customHeight="1">
      <c r="A4" s="69">
        <v>1</v>
      </c>
      <c r="B4" s="61">
        <v>229</v>
      </c>
      <c r="C4" s="70" t="s">
        <v>192</v>
      </c>
      <c r="D4" s="79">
        <v>28</v>
      </c>
      <c r="E4" s="79" t="s">
        <v>312</v>
      </c>
      <c r="F4" s="79">
        <v>299.66000000000003</v>
      </c>
      <c r="G4" s="71" t="s">
        <v>313</v>
      </c>
      <c r="H4" s="66" t="s">
        <v>314</v>
      </c>
      <c r="I4" s="72" t="s">
        <v>434</v>
      </c>
    </row>
    <row r="5" spans="1:9" s="73" customFormat="1" ht="64.5" customHeight="1">
      <c r="A5" s="69">
        <v>2</v>
      </c>
      <c r="B5" s="61">
        <v>229</v>
      </c>
      <c r="C5" s="70" t="s">
        <v>190</v>
      </c>
      <c r="D5" s="79">
        <v>17.12</v>
      </c>
      <c r="E5" s="79">
        <v>194.11</v>
      </c>
      <c r="F5" s="79">
        <v>247.43</v>
      </c>
      <c r="G5" s="71" t="s">
        <v>315</v>
      </c>
      <c r="H5" s="66" t="s">
        <v>316</v>
      </c>
      <c r="I5" s="72" t="s">
        <v>436</v>
      </c>
    </row>
    <row r="6" spans="1:9" s="73" customFormat="1" ht="49.5" customHeight="1">
      <c r="A6" s="74">
        <v>3</v>
      </c>
      <c r="B6" s="71" t="s">
        <v>194</v>
      </c>
      <c r="C6" s="70" t="s">
        <v>195</v>
      </c>
      <c r="D6" s="79">
        <v>25</v>
      </c>
      <c r="E6" s="79">
        <v>107.16</v>
      </c>
      <c r="F6" s="79">
        <v>136.59</v>
      </c>
      <c r="G6" s="71" t="s">
        <v>317</v>
      </c>
      <c r="H6" s="66" t="s">
        <v>318</v>
      </c>
      <c r="I6" s="72" t="s">
        <v>369</v>
      </c>
    </row>
    <row r="7" spans="1:9" s="73" customFormat="1" ht="66.75" customHeight="1">
      <c r="A7" s="69">
        <v>4</v>
      </c>
      <c r="B7" s="71" t="s">
        <v>194</v>
      </c>
      <c r="C7" s="70" t="s">
        <v>197</v>
      </c>
      <c r="D7" s="79">
        <v>18.27</v>
      </c>
      <c r="E7" s="79">
        <v>130.1</v>
      </c>
      <c r="F7" s="79">
        <v>172.74</v>
      </c>
      <c r="G7" s="71" t="s">
        <v>319</v>
      </c>
      <c r="H7" s="66" t="s">
        <v>320</v>
      </c>
      <c r="I7" s="72" t="s">
        <v>370</v>
      </c>
    </row>
    <row r="8" spans="1:9" ht="94.5">
      <c r="A8" s="69">
        <v>5</v>
      </c>
      <c r="B8" s="61" t="s">
        <v>23</v>
      </c>
      <c r="C8" s="70" t="s">
        <v>211</v>
      </c>
      <c r="D8" s="96">
        <v>32</v>
      </c>
      <c r="E8" s="96">
        <v>197.16</v>
      </c>
      <c r="F8" s="96">
        <v>263.39</v>
      </c>
      <c r="G8" s="81" t="s">
        <v>321</v>
      </c>
      <c r="H8" s="66" t="s">
        <v>322</v>
      </c>
      <c r="I8" s="83" t="s">
        <v>371</v>
      </c>
    </row>
    <row r="9" spans="1:9" s="73" customFormat="1" ht="81.75" customHeight="1">
      <c r="A9" s="74">
        <v>6</v>
      </c>
      <c r="B9" s="71" t="s">
        <v>194</v>
      </c>
      <c r="C9" s="70" t="s">
        <v>200</v>
      </c>
      <c r="D9" s="79">
        <v>25</v>
      </c>
      <c r="E9" s="79">
        <v>143.21</v>
      </c>
      <c r="F9" s="79">
        <v>189.91</v>
      </c>
      <c r="G9" s="71" t="s">
        <v>323</v>
      </c>
      <c r="H9" s="66" t="s">
        <v>324</v>
      </c>
      <c r="I9" s="72" t="s">
        <v>372</v>
      </c>
    </row>
    <row r="10" spans="1:9" s="73" customFormat="1" ht="127.5" customHeight="1">
      <c r="A10" s="69">
        <v>7</v>
      </c>
      <c r="B10" s="71" t="s">
        <v>194</v>
      </c>
      <c r="C10" s="70" t="s">
        <v>199</v>
      </c>
      <c r="D10" s="79">
        <v>47.21</v>
      </c>
      <c r="E10" s="79">
        <v>394</v>
      </c>
      <c r="F10" s="79">
        <v>522.86</v>
      </c>
      <c r="G10" s="71" t="s">
        <v>325</v>
      </c>
      <c r="H10" s="66" t="s">
        <v>326</v>
      </c>
      <c r="I10" s="72" t="s">
        <v>474</v>
      </c>
    </row>
    <row r="11" spans="1:9" s="73" customFormat="1" ht="94.5">
      <c r="A11" s="69">
        <v>8</v>
      </c>
      <c r="B11" s="61">
        <v>52</v>
      </c>
      <c r="C11" s="70" t="s">
        <v>193</v>
      </c>
      <c r="D11" s="79">
        <v>22.15</v>
      </c>
      <c r="E11" s="79">
        <v>183.64</v>
      </c>
      <c r="F11" s="79">
        <v>244.87</v>
      </c>
      <c r="G11" s="71" t="s">
        <v>327</v>
      </c>
      <c r="H11" s="66" t="s">
        <v>328</v>
      </c>
      <c r="I11" s="78" t="s">
        <v>435</v>
      </c>
    </row>
    <row r="12" spans="1:9" s="73" customFormat="1" ht="65.25" customHeight="1">
      <c r="A12" s="74">
        <v>9</v>
      </c>
      <c r="B12" s="71" t="s">
        <v>194</v>
      </c>
      <c r="C12" s="70" t="s">
        <v>196</v>
      </c>
      <c r="D12" s="79">
        <v>42</v>
      </c>
      <c r="E12" s="59">
        <v>334.22</v>
      </c>
      <c r="F12" s="79">
        <v>378.59</v>
      </c>
      <c r="G12" s="79" t="s">
        <v>329</v>
      </c>
      <c r="H12" s="66" t="s">
        <v>330</v>
      </c>
      <c r="I12" s="78" t="s">
        <v>437</v>
      </c>
    </row>
    <row r="13" spans="1:9" s="73" customFormat="1" ht="51" customHeight="1">
      <c r="A13" s="69">
        <v>10</v>
      </c>
      <c r="B13" s="71" t="s">
        <v>23</v>
      </c>
      <c r="C13" s="70" t="s">
        <v>198</v>
      </c>
      <c r="D13" s="79">
        <v>23.38</v>
      </c>
      <c r="E13" s="79">
        <v>179.82</v>
      </c>
      <c r="F13" s="79">
        <v>238.46</v>
      </c>
      <c r="G13" s="71" t="s">
        <v>331</v>
      </c>
      <c r="H13" s="66" t="s">
        <v>332</v>
      </c>
      <c r="I13" s="78" t="s">
        <v>438</v>
      </c>
    </row>
    <row r="14" spans="1:9" ht="78.75">
      <c r="A14" s="69">
        <v>11</v>
      </c>
      <c r="B14" s="61" t="s">
        <v>23</v>
      </c>
      <c r="C14" s="70" t="s">
        <v>210</v>
      </c>
      <c r="D14" s="96">
        <v>21</v>
      </c>
      <c r="E14" s="96">
        <v>148</v>
      </c>
      <c r="F14" s="96">
        <v>210.5</v>
      </c>
      <c r="G14" s="81" t="s">
        <v>333</v>
      </c>
      <c r="H14" s="66" t="s">
        <v>334</v>
      </c>
      <c r="I14" s="78" t="s">
        <v>439</v>
      </c>
    </row>
    <row r="15" spans="1:9" ht="47.25">
      <c r="A15" s="74">
        <v>12</v>
      </c>
      <c r="B15" s="61" t="s">
        <v>201</v>
      </c>
      <c r="C15" s="57" t="s">
        <v>202</v>
      </c>
      <c r="D15" s="96">
        <v>16</v>
      </c>
      <c r="E15" s="96">
        <v>183.19</v>
      </c>
      <c r="F15" s="96">
        <f>D15*12</f>
        <v>192</v>
      </c>
      <c r="G15" s="81"/>
      <c r="H15" s="71"/>
      <c r="I15" s="82" t="s">
        <v>377</v>
      </c>
    </row>
    <row r="16" spans="1:9" ht="63">
      <c r="A16" s="69">
        <v>13</v>
      </c>
      <c r="B16" s="61" t="s">
        <v>201</v>
      </c>
      <c r="C16" s="57" t="s">
        <v>203</v>
      </c>
      <c r="D16" s="96">
        <v>16</v>
      </c>
      <c r="E16" s="96">
        <v>154.43</v>
      </c>
      <c r="F16" s="96">
        <f>D16*12</f>
        <v>192</v>
      </c>
      <c r="G16" s="81"/>
      <c r="H16" s="71"/>
      <c r="I16" s="82" t="s">
        <v>475</v>
      </c>
    </row>
    <row r="17" spans="1:9" ht="31.5">
      <c r="A17" s="69">
        <v>14</v>
      </c>
      <c r="B17" s="61" t="s">
        <v>201</v>
      </c>
      <c r="C17" s="57" t="s">
        <v>352</v>
      </c>
      <c r="D17" s="96">
        <v>39</v>
      </c>
      <c r="E17" s="96">
        <v>478.12</v>
      </c>
      <c r="F17" s="96">
        <f>D17*15</f>
        <v>585</v>
      </c>
      <c r="G17" s="81"/>
      <c r="H17" s="71"/>
      <c r="I17" s="83" t="s">
        <v>358</v>
      </c>
    </row>
    <row r="18" spans="1:9" ht="66.75" customHeight="1">
      <c r="A18" s="74">
        <v>15</v>
      </c>
      <c r="B18" s="61" t="s">
        <v>201</v>
      </c>
      <c r="C18" s="57" t="s">
        <v>204</v>
      </c>
      <c r="D18" s="96">
        <v>13.7</v>
      </c>
      <c r="E18" s="96">
        <v>129.97999999999999</v>
      </c>
      <c r="F18" s="96">
        <f>D18*12</f>
        <v>164.39999999999998</v>
      </c>
      <c r="G18" s="81"/>
      <c r="H18" s="71"/>
      <c r="I18" s="83" t="s">
        <v>440</v>
      </c>
    </row>
    <row r="19" spans="1:9" ht="66" customHeight="1">
      <c r="A19" s="69">
        <v>16</v>
      </c>
      <c r="B19" s="61" t="s">
        <v>201</v>
      </c>
      <c r="C19" s="57" t="s">
        <v>205</v>
      </c>
      <c r="D19" s="96">
        <v>13.8</v>
      </c>
      <c r="E19" s="96">
        <v>138.94</v>
      </c>
      <c r="F19" s="96">
        <f t="shared" ref="F19" si="0">16*12</f>
        <v>192</v>
      </c>
      <c r="G19" s="81"/>
      <c r="H19" s="71"/>
      <c r="I19" s="83" t="s">
        <v>366</v>
      </c>
    </row>
    <row r="20" spans="1:9" ht="36" customHeight="1">
      <c r="A20" s="74">
        <v>17</v>
      </c>
      <c r="B20" s="61" t="s">
        <v>201</v>
      </c>
      <c r="C20" s="57" t="s">
        <v>206</v>
      </c>
      <c r="D20" s="96">
        <v>11.92</v>
      </c>
      <c r="E20" s="96">
        <v>110.76</v>
      </c>
      <c r="F20" s="96">
        <f>D20*12</f>
        <v>143.04</v>
      </c>
      <c r="G20" s="81"/>
      <c r="H20" s="71"/>
      <c r="I20" s="82" t="s">
        <v>441</v>
      </c>
    </row>
    <row r="21" spans="1:9" s="73" customFormat="1" ht="162.75" customHeight="1">
      <c r="A21" s="69">
        <v>18</v>
      </c>
      <c r="B21" s="61" t="s">
        <v>201</v>
      </c>
      <c r="C21" s="57" t="s">
        <v>260</v>
      </c>
      <c r="D21" s="96">
        <v>74</v>
      </c>
      <c r="E21" s="96">
        <v>809.11</v>
      </c>
      <c r="F21" s="96">
        <f t="shared" ref="F21" si="1">D21*12</f>
        <v>888</v>
      </c>
      <c r="G21" s="81"/>
      <c r="H21" s="185"/>
      <c r="I21" s="83" t="s">
        <v>476</v>
      </c>
    </row>
    <row r="22" spans="1:9" ht="141.75">
      <c r="A22" s="74">
        <v>19</v>
      </c>
      <c r="B22" s="61" t="s">
        <v>208</v>
      </c>
      <c r="C22" s="80" t="s">
        <v>209</v>
      </c>
      <c r="D22" s="96">
        <v>68</v>
      </c>
      <c r="E22" s="96">
        <v>680</v>
      </c>
      <c r="F22" s="96">
        <f t="shared" ref="F22" si="2">D22*12</f>
        <v>816</v>
      </c>
      <c r="G22" s="81"/>
      <c r="H22" s="81"/>
      <c r="I22" s="83" t="s">
        <v>477</v>
      </c>
    </row>
    <row r="23" spans="1:9" ht="141.75">
      <c r="A23" s="69">
        <v>20</v>
      </c>
      <c r="B23" s="61" t="s">
        <v>23</v>
      </c>
      <c r="C23" s="80" t="s">
        <v>212</v>
      </c>
      <c r="D23" s="96">
        <v>32</v>
      </c>
      <c r="E23" s="96">
        <v>320</v>
      </c>
      <c r="F23" s="96">
        <f>D23*12</f>
        <v>384</v>
      </c>
      <c r="G23" s="81"/>
      <c r="H23" s="71"/>
      <c r="I23" s="83" t="s">
        <v>469</v>
      </c>
    </row>
    <row r="24" spans="1:9" s="84" customFormat="1" ht="141.75">
      <c r="A24" s="74">
        <v>21</v>
      </c>
      <c r="B24" s="61" t="s">
        <v>208</v>
      </c>
      <c r="C24" s="80" t="s">
        <v>261</v>
      </c>
      <c r="D24" s="96">
        <v>70</v>
      </c>
      <c r="E24" s="62">
        <v>700</v>
      </c>
      <c r="F24" s="96">
        <f t="shared" ref="F24" si="3">D24*12</f>
        <v>840</v>
      </c>
      <c r="G24" s="186"/>
      <c r="H24" s="186"/>
      <c r="I24" s="83" t="s">
        <v>478</v>
      </c>
    </row>
    <row r="25" spans="1:9" ht="47.25">
      <c r="A25" s="69">
        <v>22</v>
      </c>
      <c r="B25" s="61" t="s">
        <v>207</v>
      </c>
      <c r="C25" s="80" t="s">
        <v>262</v>
      </c>
      <c r="D25" s="96">
        <v>56.11</v>
      </c>
      <c r="E25" s="96">
        <v>700</v>
      </c>
      <c r="F25" s="96">
        <f>D25*15</f>
        <v>841.65</v>
      </c>
      <c r="G25" s="81"/>
      <c r="H25" s="81"/>
      <c r="I25" s="187" t="s">
        <v>479</v>
      </c>
    </row>
    <row r="26" spans="1:9" ht="120" customHeight="1">
      <c r="A26" s="74">
        <v>23</v>
      </c>
      <c r="B26" s="61" t="s">
        <v>207</v>
      </c>
      <c r="C26" s="80" t="s">
        <v>263</v>
      </c>
      <c r="D26" s="96">
        <v>63</v>
      </c>
      <c r="E26" s="96">
        <v>700</v>
      </c>
      <c r="F26" s="96">
        <f t="shared" ref="F26" si="4">D26*12</f>
        <v>756</v>
      </c>
      <c r="G26" s="85"/>
      <c r="H26" s="85"/>
      <c r="I26" s="83" t="s">
        <v>480</v>
      </c>
    </row>
    <row r="27" spans="1:9" s="84" customFormat="1" ht="47.25">
      <c r="A27" s="69">
        <v>24</v>
      </c>
      <c r="B27" s="61" t="s">
        <v>23</v>
      </c>
      <c r="C27" s="80" t="s">
        <v>213</v>
      </c>
      <c r="D27" s="96">
        <v>51.56</v>
      </c>
      <c r="E27" s="96">
        <v>520</v>
      </c>
      <c r="F27" s="96">
        <f>D27*12</f>
        <v>618.72</v>
      </c>
      <c r="G27" s="81"/>
      <c r="H27" s="81"/>
      <c r="I27" s="304" t="s">
        <v>468</v>
      </c>
    </row>
    <row r="28" spans="1:9" s="84" customFormat="1" ht="47.25">
      <c r="A28" s="74">
        <v>25</v>
      </c>
      <c r="B28" s="61" t="s">
        <v>23</v>
      </c>
      <c r="C28" s="85" t="s">
        <v>214</v>
      </c>
      <c r="D28" s="96">
        <v>109</v>
      </c>
      <c r="E28" s="96">
        <v>1100</v>
      </c>
      <c r="F28" s="96">
        <f t="shared" ref="F28" si="5">D28*12</f>
        <v>1308</v>
      </c>
      <c r="G28" s="81"/>
      <c r="H28" s="81"/>
      <c r="I28" s="304" t="s">
        <v>468</v>
      </c>
    </row>
    <row r="29" spans="1:9" ht="16.5" thickBot="1">
      <c r="A29" s="86"/>
      <c r="B29" s="77"/>
      <c r="C29" s="87" t="s">
        <v>11</v>
      </c>
      <c r="D29" s="203">
        <f>SUM(D4:D28)</f>
        <v>935.22</v>
      </c>
      <c r="E29" s="203">
        <f>SUM(E4:E28)</f>
        <v>8735.9500000000007</v>
      </c>
      <c r="F29" s="203">
        <f>SUM(F4:F28)</f>
        <v>10825.81</v>
      </c>
      <c r="G29" s="88"/>
      <c r="H29" s="88"/>
      <c r="I29" s="89"/>
    </row>
    <row r="40" ht="124.5" customHeight="1"/>
    <row r="41" ht="134.25" customHeight="1"/>
    <row r="43" ht="116.25" customHeight="1"/>
    <row r="44" ht="117.75" customHeight="1"/>
    <row r="45" ht="122.25" customHeight="1"/>
    <row r="46" ht="117.75" customHeight="1"/>
    <row r="47" ht="194.25" customHeight="1"/>
    <row r="54" ht="102" customHeight="1"/>
    <row r="63" ht="135" customHeight="1"/>
    <row r="65" ht="78.75" customHeight="1"/>
    <row r="66" ht="87" customHeight="1"/>
  </sheetData>
  <mergeCells count="2">
    <mergeCell ref="A2:H2"/>
    <mergeCell ref="A1:H1"/>
  </mergeCells>
  <pageMargins left="0.17" right="0.17" top="0.27" bottom="0.23" header="0.17" footer="0.17"/>
  <pageSetup paperSize="9" scale="66" orientation="landscape" verticalDpi="0" r:id="rId1"/>
  <rowBreaks count="2" manualBreakCount="2">
    <brk id="11" max="8" man="1"/>
    <brk id="21" max="8" man="1"/>
  </rowBreaks>
</worksheet>
</file>

<file path=xl/worksheets/sheet4.xml><?xml version="1.0" encoding="utf-8"?>
<worksheet xmlns="http://schemas.openxmlformats.org/spreadsheetml/2006/main" xmlns:r="http://schemas.openxmlformats.org/officeDocument/2006/relationships">
  <sheetPr>
    <tabColor rgb="FFFF0000"/>
  </sheetPr>
  <dimension ref="A1:I24"/>
  <sheetViews>
    <sheetView view="pageBreakPreview" zoomScaleSheetLayoutView="100" workbookViewId="0">
      <pane ySplit="4" topLeftCell="A5" activePane="bottomLeft" state="frozen"/>
      <selection pane="bottomLeft" activeCell="F7" sqref="F7"/>
    </sheetView>
  </sheetViews>
  <sheetFormatPr defaultRowHeight="18"/>
  <cols>
    <col min="1" max="1" width="5.85546875" style="232" customWidth="1"/>
    <col min="2" max="2" width="6.5703125" style="232" customWidth="1"/>
    <col min="3" max="3" width="24.5703125" style="232" customWidth="1"/>
    <col min="4" max="4" width="10.5703125" style="232" customWidth="1"/>
    <col min="5" max="5" width="10.7109375" style="232" customWidth="1"/>
    <col min="6" max="6" width="13.42578125" style="232" customWidth="1"/>
    <col min="7" max="7" width="16.5703125" style="232" customWidth="1"/>
    <col min="8" max="8" width="20.85546875" style="232" customWidth="1"/>
    <col min="9" max="9" width="63.5703125" style="232" customWidth="1"/>
    <col min="10" max="16384" width="9.140625" style="232"/>
  </cols>
  <sheetData>
    <row r="1" spans="1:9" s="40" customFormat="1" ht="29.25" customHeight="1">
      <c r="A1" s="319" t="s">
        <v>512</v>
      </c>
      <c r="B1" s="320"/>
      <c r="C1" s="320"/>
      <c r="D1" s="320"/>
      <c r="E1" s="320"/>
      <c r="F1" s="320"/>
      <c r="G1" s="320"/>
      <c r="H1" s="321"/>
    </row>
    <row r="2" spans="1:9">
      <c r="A2" s="328" t="s">
        <v>101</v>
      </c>
      <c r="B2" s="329"/>
      <c r="C2" s="329"/>
      <c r="D2" s="329"/>
      <c r="E2" s="329"/>
      <c r="F2" s="329"/>
      <c r="G2" s="329"/>
      <c r="H2" s="329"/>
      <c r="I2" s="233"/>
    </row>
    <row r="3" spans="1:9" ht="15.75" customHeight="1">
      <c r="A3" s="335" t="s">
        <v>103</v>
      </c>
      <c r="B3" s="334" t="s">
        <v>3</v>
      </c>
      <c r="C3" s="334" t="s">
        <v>4</v>
      </c>
      <c r="D3" s="330" t="s">
        <v>13</v>
      </c>
      <c r="E3" s="330" t="s">
        <v>104</v>
      </c>
      <c r="F3" s="330" t="s">
        <v>243</v>
      </c>
      <c r="G3" s="330" t="s">
        <v>504</v>
      </c>
      <c r="H3" s="330" t="s">
        <v>106</v>
      </c>
      <c r="I3" s="333" t="s">
        <v>19</v>
      </c>
    </row>
    <row r="4" spans="1:9" ht="61.5" customHeight="1">
      <c r="A4" s="335"/>
      <c r="B4" s="334"/>
      <c r="C4" s="334"/>
      <c r="D4" s="330"/>
      <c r="E4" s="330"/>
      <c r="F4" s="330"/>
      <c r="G4" s="330"/>
      <c r="H4" s="330"/>
      <c r="I4" s="333"/>
    </row>
    <row r="5" spans="1:9" ht="173.25" customHeight="1">
      <c r="A5" s="234">
        <v>1</v>
      </c>
      <c r="B5" s="235">
        <v>37</v>
      </c>
      <c r="C5" s="236" t="s">
        <v>232</v>
      </c>
      <c r="D5" s="237">
        <v>18.399999999999999</v>
      </c>
      <c r="E5" s="237">
        <v>159.19999999999999</v>
      </c>
      <c r="F5" s="257">
        <v>291.62799999999999</v>
      </c>
      <c r="G5" s="237" t="s">
        <v>505</v>
      </c>
      <c r="H5" s="238" t="s">
        <v>507</v>
      </c>
      <c r="I5" s="336" t="s">
        <v>509</v>
      </c>
    </row>
    <row r="6" spans="1:9" ht="108">
      <c r="A6" s="240">
        <v>2</v>
      </c>
      <c r="B6" s="235">
        <v>37</v>
      </c>
      <c r="C6" s="241" t="s">
        <v>114</v>
      </c>
      <c r="D6" s="242">
        <v>18.315000000000001</v>
      </c>
      <c r="E6" s="238">
        <v>203.79</v>
      </c>
      <c r="F6" s="238">
        <v>356.29</v>
      </c>
      <c r="G6" s="238" t="s">
        <v>506</v>
      </c>
      <c r="H6" s="238" t="s">
        <v>508</v>
      </c>
      <c r="I6" s="337"/>
    </row>
    <row r="7" spans="1:9" ht="270">
      <c r="A7" s="243">
        <v>3</v>
      </c>
      <c r="B7" s="244" t="s">
        <v>117</v>
      </c>
      <c r="C7" s="236" t="s">
        <v>394</v>
      </c>
      <c r="D7" s="245">
        <v>17.3</v>
      </c>
      <c r="E7" s="245">
        <v>588.95000000000005</v>
      </c>
      <c r="F7" s="245">
        <v>873.91</v>
      </c>
      <c r="G7" s="246" t="s">
        <v>119</v>
      </c>
      <c r="H7" s="246" t="s">
        <v>258</v>
      </c>
      <c r="I7" s="247" t="s">
        <v>510</v>
      </c>
    </row>
    <row r="8" spans="1:9" ht="126">
      <c r="A8" s="240">
        <v>4</v>
      </c>
      <c r="B8" s="235" t="s">
        <v>121</v>
      </c>
      <c r="C8" s="241" t="s">
        <v>221</v>
      </c>
      <c r="D8" s="238">
        <v>18.809999999999999</v>
      </c>
      <c r="E8" s="238">
        <v>1200</v>
      </c>
      <c r="F8" s="238">
        <v>1600</v>
      </c>
      <c r="G8" s="248" t="s">
        <v>161</v>
      </c>
      <c r="H8" s="238" t="s">
        <v>395</v>
      </c>
      <c r="I8" s="239" t="s">
        <v>460</v>
      </c>
    </row>
    <row r="9" spans="1:9" ht="90">
      <c r="A9" s="240">
        <v>5</v>
      </c>
      <c r="B9" s="235">
        <v>52</v>
      </c>
      <c r="C9" s="241" t="s">
        <v>124</v>
      </c>
      <c r="D9" s="238">
        <v>26</v>
      </c>
      <c r="E9" s="238" t="s">
        <v>403</v>
      </c>
      <c r="F9" s="238">
        <v>520.01</v>
      </c>
      <c r="G9" s="238" t="s">
        <v>397</v>
      </c>
      <c r="H9" s="238" t="s">
        <v>396</v>
      </c>
      <c r="I9" s="239" t="s">
        <v>411</v>
      </c>
    </row>
    <row r="10" spans="1:9" ht="90">
      <c r="A10" s="240">
        <v>6</v>
      </c>
      <c r="B10" s="235">
        <v>52</v>
      </c>
      <c r="C10" s="241" t="s">
        <v>343</v>
      </c>
      <c r="D10" s="238">
        <v>57.5</v>
      </c>
      <c r="E10" s="238">
        <v>829</v>
      </c>
      <c r="F10" s="238">
        <v>1307.5</v>
      </c>
      <c r="G10" s="238" t="s">
        <v>273</v>
      </c>
      <c r="H10" s="238" t="s">
        <v>272</v>
      </c>
      <c r="I10" s="239" t="s">
        <v>412</v>
      </c>
    </row>
    <row r="11" spans="1:9" ht="108">
      <c r="A11" s="240">
        <v>7</v>
      </c>
      <c r="B11" s="235">
        <v>52</v>
      </c>
      <c r="C11" s="241" t="s">
        <v>129</v>
      </c>
      <c r="D11" s="238">
        <v>10.08</v>
      </c>
      <c r="E11" s="238">
        <v>168.39</v>
      </c>
      <c r="F11" s="238">
        <v>259.79000000000002</v>
      </c>
      <c r="G11" s="238" t="s">
        <v>274</v>
      </c>
      <c r="H11" s="238" t="s">
        <v>271</v>
      </c>
      <c r="I11" s="239" t="s">
        <v>413</v>
      </c>
    </row>
    <row r="12" spans="1:9" ht="112.5" customHeight="1">
      <c r="A12" s="240">
        <v>8</v>
      </c>
      <c r="B12" s="235" t="s">
        <v>133</v>
      </c>
      <c r="C12" s="249" t="s">
        <v>400</v>
      </c>
      <c r="D12" s="250">
        <v>40</v>
      </c>
      <c r="E12" s="251">
        <v>3000</v>
      </c>
      <c r="F12" s="251">
        <v>3000</v>
      </c>
      <c r="G12" s="251" t="s">
        <v>380</v>
      </c>
      <c r="H12" s="251" t="s">
        <v>379</v>
      </c>
      <c r="I12" s="252" t="s">
        <v>378</v>
      </c>
    </row>
    <row r="13" spans="1:9" ht="180">
      <c r="A13" s="240">
        <v>9</v>
      </c>
      <c r="B13" s="235">
        <v>37</v>
      </c>
      <c r="C13" s="241" t="s">
        <v>138</v>
      </c>
      <c r="D13" s="238">
        <v>39.72</v>
      </c>
      <c r="E13" s="251">
        <v>454.89</v>
      </c>
      <c r="F13" s="251">
        <v>1334.92</v>
      </c>
      <c r="G13" s="253" t="s">
        <v>219</v>
      </c>
      <c r="H13" s="251" t="s">
        <v>139</v>
      </c>
      <c r="I13" s="239" t="s">
        <v>459</v>
      </c>
    </row>
    <row r="14" spans="1:9" ht="126">
      <c r="A14" s="240">
        <v>10</v>
      </c>
      <c r="B14" s="235">
        <v>37</v>
      </c>
      <c r="C14" s="241" t="s">
        <v>140</v>
      </c>
      <c r="D14" s="238">
        <v>37.799999999999997</v>
      </c>
      <c r="E14" s="251">
        <v>437.39</v>
      </c>
      <c r="F14" s="251">
        <v>1299.75</v>
      </c>
      <c r="G14" s="251" t="s">
        <v>141</v>
      </c>
      <c r="H14" s="251" t="s">
        <v>142</v>
      </c>
      <c r="I14" s="239" t="s">
        <v>398</v>
      </c>
    </row>
    <row r="15" spans="1:9" ht="162">
      <c r="A15" s="240">
        <v>11</v>
      </c>
      <c r="B15" s="235">
        <v>37</v>
      </c>
      <c r="C15" s="241" t="s">
        <v>143</v>
      </c>
      <c r="D15" s="238">
        <v>44.075000000000003</v>
      </c>
      <c r="E15" s="251">
        <v>463.49</v>
      </c>
      <c r="F15" s="251">
        <v>1369.02</v>
      </c>
      <c r="G15" s="251" t="s">
        <v>144</v>
      </c>
      <c r="H15" s="251" t="s">
        <v>145</v>
      </c>
      <c r="I15" s="239" t="s">
        <v>277</v>
      </c>
    </row>
    <row r="16" spans="1:9" ht="144">
      <c r="A16" s="254">
        <v>12</v>
      </c>
      <c r="B16" s="255">
        <v>37</v>
      </c>
      <c r="C16" s="236" t="s">
        <v>278</v>
      </c>
      <c r="D16" s="237">
        <v>26.9</v>
      </c>
      <c r="E16" s="237">
        <v>294.17</v>
      </c>
      <c r="F16" s="237">
        <v>710.02</v>
      </c>
      <c r="G16" s="237" t="s">
        <v>404</v>
      </c>
      <c r="H16" s="237" t="s">
        <v>266</v>
      </c>
      <c r="I16" s="239" t="s">
        <v>390</v>
      </c>
    </row>
    <row r="17" spans="1:9" ht="112.5" customHeight="1">
      <c r="A17" s="254">
        <v>13</v>
      </c>
      <c r="B17" s="255">
        <v>37</v>
      </c>
      <c r="C17" s="236" t="s">
        <v>231</v>
      </c>
      <c r="D17" s="237">
        <v>19</v>
      </c>
      <c r="E17" s="237">
        <v>252</v>
      </c>
      <c r="F17" s="237">
        <v>559.46</v>
      </c>
      <c r="G17" s="237" t="s">
        <v>404</v>
      </c>
      <c r="H17" s="237" t="s">
        <v>401</v>
      </c>
      <c r="I17" s="239" t="s">
        <v>492</v>
      </c>
    </row>
    <row r="18" spans="1:9" ht="162">
      <c r="A18" s="240">
        <v>14</v>
      </c>
      <c r="B18" s="235">
        <v>37</v>
      </c>
      <c r="C18" s="241" t="s">
        <v>151</v>
      </c>
      <c r="D18" s="238">
        <v>15.5</v>
      </c>
      <c r="E18" s="238" t="s">
        <v>152</v>
      </c>
      <c r="F18" s="238">
        <v>379.32</v>
      </c>
      <c r="G18" s="238" t="s">
        <v>153</v>
      </c>
      <c r="H18" s="251" t="s">
        <v>244</v>
      </c>
      <c r="I18" s="239" t="s">
        <v>354</v>
      </c>
    </row>
    <row r="19" spans="1:9" ht="162">
      <c r="A19" s="240">
        <v>15</v>
      </c>
      <c r="B19" s="235">
        <v>38</v>
      </c>
      <c r="C19" s="241" t="s">
        <v>156</v>
      </c>
      <c r="D19" s="238">
        <v>29.36</v>
      </c>
      <c r="E19" s="238">
        <v>284.39999999999998</v>
      </c>
      <c r="F19" s="238">
        <v>392.21</v>
      </c>
      <c r="G19" s="238" t="s">
        <v>157</v>
      </c>
      <c r="H19" s="238" t="s">
        <v>158</v>
      </c>
      <c r="I19" s="239" t="s">
        <v>414</v>
      </c>
    </row>
    <row r="20" spans="1:9" ht="108">
      <c r="A20" s="240">
        <v>16</v>
      </c>
      <c r="B20" s="235">
        <v>53</v>
      </c>
      <c r="C20" s="241" t="s">
        <v>275</v>
      </c>
      <c r="D20" s="256">
        <v>4.7699999999999996</v>
      </c>
      <c r="E20" s="256">
        <v>53.21</v>
      </c>
      <c r="F20" s="256">
        <v>76.78</v>
      </c>
      <c r="G20" s="238" t="s">
        <v>381</v>
      </c>
      <c r="H20" s="238" t="s">
        <v>218</v>
      </c>
      <c r="I20" s="239" t="s">
        <v>415</v>
      </c>
    </row>
    <row r="21" spans="1:9" ht="162">
      <c r="A21" s="234">
        <v>17</v>
      </c>
      <c r="B21" s="255">
        <v>44</v>
      </c>
      <c r="C21" s="241" t="s">
        <v>402</v>
      </c>
      <c r="D21" s="251">
        <v>4</v>
      </c>
      <c r="E21" s="257">
        <v>200</v>
      </c>
      <c r="F21" s="257">
        <v>200</v>
      </c>
      <c r="G21" s="257" t="s">
        <v>259</v>
      </c>
      <c r="H21" s="257" t="s">
        <v>165</v>
      </c>
      <c r="I21" s="239" t="s">
        <v>353</v>
      </c>
    </row>
    <row r="22" spans="1:9" ht="234">
      <c r="A22" s="234">
        <v>18</v>
      </c>
      <c r="B22" s="255" t="s">
        <v>167</v>
      </c>
      <c r="C22" s="258" t="s">
        <v>487</v>
      </c>
      <c r="D22" s="251">
        <v>20</v>
      </c>
      <c r="E22" s="257">
        <v>1200</v>
      </c>
      <c r="F22" s="257">
        <v>1200</v>
      </c>
      <c r="G22" s="257" t="s">
        <v>191</v>
      </c>
      <c r="H22" s="257" t="s">
        <v>169</v>
      </c>
      <c r="I22" s="239" t="s">
        <v>399</v>
      </c>
    </row>
    <row r="23" spans="1:9" ht="162">
      <c r="A23" s="305">
        <v>19</v>
      </c>
      <c r="B23" s="306" t="s">
        <v>465</v>
      </c>
      <c r="C23" s="307" t="s">
        <v>466</v>
      </c>
      <c r="D23" s="308">
        <v>31</v>
      </c>
      <c r="E23" s="309"/>
      <c r="F23" s="309"/>
      <c r="G23" s="309"/>
      <c r="H23" s="309" t="s">
        <v>467</v>
      </c>
      <c r="I23" s="310" t="s">
        <v>473</v>
      </c>
    </row>
    <row r="24" spans="1:9" ht="15" customHeight="1" thickBot="1">
      <c r="A24" s="331" t="s">
        <v>11</v>
      </c>
      <c r="B24" s="332"/>
      <c r="C24" s="332"/>
      <c r="D24" s="259">
        <f>SUM(D5:D23)</f>
        <v>478.53</v>
      </c>
      <c r="E24" s="259">
        <f>SUM(E5:E22)</f>
        <v>9788.8799999999992</v>
      </c>
      <c r="F24" s="259">
        <f>SUM(F5:F22)</f>
        <v>15730.608000000002</v>
      </c>
      <c r="G24" s="260"/>
      <c r="H24" s="260"/>
      <c r="I24" s="261"/>
    </row>
  </sheetData>
  <mergeCells count="13">
    <mergeCell ref="A2:H2"/>
    <mergeCell ref="F3:F4"/>
    <mergeCell ref="A24:C24"/>
    <mergeCell ref="I3:I4"/>
    <mergeCell ref="H3:H4"/>
    <mergeCell ref="G3:G4"/>
    <mergeCell ref="E3:E4"/>
    <mergeCell ref="D3:D4"/>
    <mergeCell ref="C3:C4"/>
    <mergeCell ref="B3:B4"/>
    <mergeCell ref="A3:A4"/>
    <mergeCell ref="I5:I6"/>
    <mergeCell ref="A1:H1"/>
  </mergeCells>
  <pageMargins left="0.55000000000000004" right="0.17" top="0.19" bottom="0.19" header="0.17" footer="0.17"/>
  <pageSetup paperSize="9" scale="65" orientation="landscape" verticalDpi="0" r:id="rId1"/>
  <rowBreaks count="1" manualBreakCount="1">
    <brk id="16" max="8" man="1"/>
  </rowBreaks>
</worksheet>
</file>

<file path=xl/worksheets/sheet5.xml><?xml version="1.0" encoding="utf-8"?>
<worksheet xmlns="http://schemas.openxmlformats.org/spreadsheetml/2006/main" xmlns:r="http://schemas.openxmlformats.org/officeDocument/2006/relationships">
  <dimension ref="A1:I25"/>
  <sheetViews>
    <sheetView zoomScaleSheetLayoutView="55" workbookViewId="0">
      <selection activeCell="A2" sqref="A2:G2"/>
    </sheetView>
  </sheetViews>
  <sheetFormatPr defaultRowHeight="15"/>
  <cols>
    <col min="1" max="1" width="3.85546875" customWidth="1"/>
    <col min="2" max="2" width="6.140625" customWidth="1"/>
    <col min="3" max="3" width="23.7109375" customWidth="1"/>
    <col min="4" max="4" width="10" customWidth="1"/>
    <col min="5" max="5" width="11.28515625" customWidth="1"/>
    <col min="6" max="6" width="11.140625" customWidth="1"/>
    <col min="7" max="7" width="14.42578125" customWidth="1"/>
    <col min="8" max="8" width="57.85546875" customWidth="1"/>
    <col min="9" max="9" width="36.42578125" customWidth="1"/>
  </cols>
  <sheetData>
    <row r="1" spans="1:9" ht="15.75">
      <c r="A1" s="343" t="s">
        <v>264</v>
      </c>
      <c r="B1" s="343"/>
      <c r="C1" s="343"/>
      <c r="D1" s="343"/>
      <c r="E1" s="343"/>
      <c r="F1" s="343"/>
      <c r="G1" s="343"/>
      <c r="H1" s="343"/>
      <c r="I1" s="343"/>
    </row>
    <row r="2" spans="1:9" ht="15.75">
      <c r="A2" s="344" t="s">
        <v>101</v>
      </c>
      <c r="B2" s="345"/>
      <c r="C2" s="345"/>
      <c r="D2" s="345"/>
      <c r="E2" s="345"/>
      <c r="F2" s="345"/>
      <c r="G2" s="345"/>
      <c r="H2" s="346" t="s">
        <v>102</v>
      </c>
      <c r="I2" s="347"/>
    </row>
    <row r="3" spans="1:9" ht="15.75" customHeight="1">
      <c r="A3" s="348" t="s">
        <v>103</v>
      </c>
      <c r="B3" s="348" t="s">
        <v>3</v>
      </c>
      <c r="C3" s="348" t="s">
        <v>4</v>
      </c>
      <c r="D3" s="349" t="s">
        <v>13</v>
      </c>
      <c r="E3" s="349" t="s">
        <v>104</v>
      </c>
      <c r="F3" s="349" t="s">
        <v>105</v>
      </c>
      <c r="G3" s="349" t="s">
        <v>106</v>
      </c>
      <c r="H3" s="350" t="s">
        <v>107</v>
      </c>
      <c r="I3" s="350"/>
    </row>
    <row r="4" spans="1:9" ht="15.75">
      <c r="A4" s="348"/>
      <c r="B4" s="348"/>
      <c r="C4" s="348"/>
      <c r="D4" s="349"/>
      <c r="E4" s="349"/>
      <c r="F4" s="349"/>
      <c r="G4" s="349"/>
      <c r="H4" s="1" t="s">
        <v>108</v>
      </c>
      <c r="I4" s="1" t="s">
        <v>109</v>
      </c>
    </row>
    <row r="5" spans="1:9" ht="117.75" customHeight="1">
      <c r="A5" s="2">
        <v>1</v>
      </c>
      <c r="B5" s="3">
        <v>37</v>
      </c>
      <c r="C5" s="34" t="s">
        <v>232</v>
      </c>
      <c r="D5" s="5">
        <v>18.399999999999999</v>
      </c>
      <c r="E5" s="5">
        <v>159.19999999999999</v>
      </c>
      <c r="F5" s="5" t="s">
        <v>110</v>
      </c>
      <c r="G5" s="6" t="s">
        <v>111</v>
      </c>
      <c r="H5" s="342" t="s">
        <v>112</v>
      </c>
      <c r="I5" s="338" t="s">
        <v>113</v>
      </c>
    </row>
    <row r="6" spans="1:9" ht="140.25" customHeight="1">
      <c r="A6" s="3">
        <v>2</v>
      </c>
      <c r="B6" s="3">
        <v>37</v>
      </c>
      <c r="C6" s="7" t="s">
        <v>114</v>
      </c>
      <c r="D6" s="8">
        <v>18.315000000000001</v>
      </c>
      <c r="E6" s="6">
        <v>203.79</v>
      </c>
      <c r="F6" s="6" t="s">
        <v>115</v>
      </c>
      <c r="G6" s="6" t="s">
        <v>116</v>
      </c>
      <c r="H6" s="342"/>
      <c r="I6" s="338"/>
    </row>
    <row r="7" spans="1:9" ht="409.5" customHeight="1">
      <c r="A7" s="355">
        <v>3</v>
      </c>
      <c r="B7" s="355" t="s">
        <v>117</v>
      </c>
      <c r="C7" s="353" t="s">
        <v>118</v>
      </c>
      <c r="D7" s="361">
        <v>17.3</v>
      </c>
      <c r="E7" s="361">
        <v>588.95000000000005</v>
      </c>
      <c r="F7" s="359" t="s">
        <v>119</v>
      </c>
      <c r="G7" s="359" t="s">
        <v>120</v>
      </c>
      <c r="H7" s="351" t="s">
        <v>234</v>
      </c>
      <c r="I7" s="357" t="s">
        <v>233</v>
      </c>
    </row>
    <row r="8" spans="1:9" ht="63.75" customHeight="1">
      <c r="A8" s="356"/>
      <c r="B8" s="356"/>
      <c r="C8" s="354"/>
      <c r="D8" s="362"/>
      <c r="E8" s="362"/>
      <c r="F8" s="360"/>
      <c r="G8" s="360"/>
      <c r="H8" s="352"/>
      <c r="I8" s="358"/>
    </row>
    <row r="9" spans="1:9" ht="225" customHeight="1">
      <c r="A9" s="3">
        <v>4</v>
      </c>
      <c r="B9" s="3" t="s">
        <v>121</v>
      </c>
      <c r="C9" s="29" t="s">
        <v>221</v>
      </c>
      <c r="D9" s="6">
        <v>18.809999999999999</v>
      </c>
      <c r="E9" s="6">
        <v>1535</v>
      </c>
      <c r="F9" s="6"/>
      <c r="G9" s="11" t="s">
        <v>122</v>
      </c>
      <c r="H9" s="29" t="s">
        <v>222</v>
      </c>
      <c r="I9" s="22" t="s">
        <v>123</v>
      </c>
    </row>
    <row r="10" spans="1:9" ht="258" customHeight="1">
      <c r="A10" s="3">
        <v>5</v>
      </c>
      <c r="B10" s="3">
        <v>52</v>
      </c>
      <c r="C10" s="7" t="s">
        <v>124</v>
      </c>
      <c r="D10" s="6">
        <v>26</v>
      </c>
      <c r="E10" s="6">
        <v>440.71</v>
      </c>
      <c r="F10" s="6" t="s">
        <v>125</v>
      </c>
      <c r="G10" s="6" t="s">
        <v>126</v>
      </c>
      <c r="H10" s="35" t="s">
        <v>224</v>
      </c>
      <c r="I10" s="22" t="s">
        <v>215</v>
      </c>
    </row>
    <row r="11" spans="1:9" ht="259.5" customHeight="1">
      <c r="A11" s="3">
        <v>6</v>
      </c>
      <c r="B11" s="3">
        <v>52</v>
      </c>
      <c r="C11" s="35" t="s">
        <v>127</v>
      </c>
      <c r="D11" s="6">
        <v>57.5</v>
      </c>
      <c r="E11" s="6">
        <v>829</v>
      </c>
      <c r="F11" s="6" t="s">
        <v>220</v>
      </c>
      <c r="G11" s="6" t="s">
        <v>128</v>
      </c>
      <c r="H11" s="29" t="s">
        <v>223</v>
      </c>
      <c r="I11" s="22" t="s">
        <v>216</v>
      </c>
    </row>
    <row r="12" spans="1:9" ht="273.75" customHeight="1">
      <c r="A12" s="3">
        <v>7</v>
      </c>
      <c r="B12" s="3">
        <v>52</v>
      </c>
      <c r="C12" s="7" t="s">
        <v>129</v>
      </c>
      <c r="D12" s="6">
        <v>10.08</v>
      </c>
      <c r="E12" s="6">
        <v>168</v>
      </c>
      <c r="F12" s="6" t="s">
        <v>130</v>
      </c>
      <c r="G12" s="6" t="s">
        <v>131</v>
      </c>
      <c r="H12" s="29" t="s">
        <v>225</v>
      </c>
      <c r="I12" s="29" t="s">
        <v>132</v>
      </c>
    </row>
    <row r="13" spans="1:9" ht="162.75" customHeight="1">
      <c r="A13" s="3">
        <v>8</v>
      </c>
      <c r="B13" s="3" t="s">
        <v>133</v>
      </c>
      <c r="C13" s="7" t="s">
        <v>134</v>
      </c>
      <c r="D13" s="9">
        <v>30</v>
      </c>
      <c r="E13" s="10">
        <v>3000</v>
      </c>
      <c r="F13" s="10"/>
      <c r="G13" s="10" t="s">
        <v>135</v>
      </c>
      <c r="H13" s="22" t="s">
        <v>136</v>
      </c>
      <c r="I13" s="23" t="s">
        <v>137</v>
      </c>
    </row>
    <row r="14" spans="1:9" ht="284.25" customHeight="1">
      <c r="A14" s="3">
        <v>9</v>
      </c>
      <c r="B14" s="3">
        <v>37</v>
      </c>
      <c r="C14" s="35" t="s">
        <v>138</v>
      </c>
      <c r="D14" s="6">
        <v>39.72</v>
      </c>
      <c r="E14" s="10">
        <v>454.89</v>
      </c>
      <c r="F14" s="12" t="s">
        <v>219</v>
      </c>
      <c r="G14" s="10" t="s">
        <v>139</v>
      </c>
      <c r="H14" s="25" t="s">
        <v>235</v>
      </c>
      <c r="I14" s="26" t="s">
        <v>226</v>
      </c>
    </row>
    <row r="15" spans="1:9" ht="242.25" customHeight="1">
      <c r="A15" s="3">
        <v>10</v>
      </c>
      <c r="B15" s="3">
        <v>37</v>
      </c>
      <c r="C15" s="7" t="s">
        <v>140</v>
      </c>
      <c r="D15" s="6">
        <v>37.799999999999997</v>
      </c>
      <c r="E15" s="10">
        <v>437.39</v>
      </c>
      <c r="F15" s="10" t="s">
        <v>141</v>
      </c>
      <c r="G15" s="10" t="s">
        <v>142</v>
      </c>
      <c r="H15" s="35" t="s">
        <v>236</v>
      </c>
      <c r="I15" s="32" t="s">
        <v>237</v>
      </c>
    </row>
    <row r="16" spans="1:9" ht="240" customHeight="1">
      <c r="A16" s="3">
        <v>11</v>
      </c>
      <c r="B16" s="3">
        <v>37</v>
      </c>
      <c r="C16" s="7" t="s">
        <v>143</v>
      </c>
      <c r="D16" s="6">
        <v>44.075000000000003</v>
      </c>
      <c r="E16" s="10">
        <v>463.49</v>
      </c>
      <c r="F16" s="10" t="s">
        <v>144</v>
      </c>
      <c r="G16" s="10" t="s">
        <v>145</v>
      </c>
      <c r="H16" s="35" t="s">
        <v>238</v>
      </c>
      <c r="I16" s="22" t="s">
        <v>146</v>
      </c>
    </row>
    <row r="17" spans="1:9" ht="197.25" customHeight="1">
      <c r="A17" s="13">
        <v>12</v>
      </c>
      <c r="B17" s="2">
        <v>37</v>
      </c>
      <c r="C17" s="31" t="s">
        <v>230</v>
      </c>
      <c r="D17" s="5">
        <v>26.9</v>
      </c>
      <c r="E17" s="5">
        <v>294.17</v>
      </c>
      <c r="F17" s="14" t="s">
        <v>147</v>
      </c>
      <c r="G17" s="15" t="s">
        <v>148</v>
      </c>
      <c r="H17" s="30" t="s">
        <v>227</v>
      </c>
      <c r="I17" s="338" t="s">
        <v>149</v>
      </c>
    </row>
    <row r="18" spans="1:9" ht="195.75" customHeight="1">
      <c r="A18" s="13">
        <v>13</v>
      </c>
      <c r="B18" s="2">
        <v>37</v>
      </c>
      <c r="C18" s="34" t="s">
        <v>231</v>
      </c>
      <c r="D18" s="5">
        <v>19</v>
      </c>
      <c r="E18" s="5">
        <v>252</v>
      </c>
      <c r="F18" s="14" t="s">
        <v>147</v>
      </c>
      <c r="G18" s="15" t="s">
        <v>150</v>
      </c>
      <c r="H18" s="30" t="s">
        <v>228</v>
      </c>
      <c r="I18" s="338"/>
    </row>
    <row r="19" spans="1:9" ht="160.5" customHeight="1">
      <c r="A19" s="3">
        <v>14</v>
      </c>
      <c r="B19" s="3">
        <v>37</v>
      </c>
      <c r="C19" s="35" t="s">
        <v>151</v>
      </c>
      <c r="D19" s="6">
        <v>15.5</v>
      </c>
      <c r="E19" s="6" t="s">
        <v>152</v>
      </c>
      <c r="F19" s="6" t="s">
        <v>153</v>
      </c>
      <c r="G19" s="10" t="s">
        <v>154</v>
      </c>
      <c r="H19" s="32" t="s">
        <v>239</v>
      </c>
      <c r="I19" s="22" t="s">
        <v>155</v>
      </c>
    </row>
    <row r="20" spans="1:9" ht="175.5" customHeight="1">
      <c r="A20" s="3">
        <v>15</v>
      </c>
      <c r="B20" s="3">
        <v>38</v>
      </c>
      <c r="C20" s="7" t="s">
        <v>156</v>
      </c>
      <c r="D20" s="6">
        <v>29.36</v>
      </c>
      <c r="E20" s="6">
        <v>284.39999999999998</v>
      </c>
      <c r="F20" s="6" t="s">
        <v>157</v>
      </c>
      <c r="G20" s="6" t="s">
        <v>158</v>
      </c>
      <c r="H20" s="32" t="s">
        <v>229</v>
      </c>
      <c r="I20" s="32" t="s">
        <v>240</v>
      </c>
    </row>
    <row r="21" spans="1:9" ht="110.25">
      <c r="A21" s="3">
        <v>16</v>
      </c>
      <c r="B21" s="3">
        <v>53</v>
      </c>
      <c r="C21" s="32" t="s">
        <v>241</v>
      </c>
      <c r="D21" s="16">
        <v>4.1500000000000004</v>
      </c>
      <c r="E21" s="16">
        <v>53.82</v>
      </c>
      <c r="F21" s="6" t="s">
        <v>159</v>
      </c>
      <c r="G21" s="6" t="s">
        <v>218</v>
      </c>
      <c r="H21" s="22" t="s">
        <v>160</v>
      </c>
      <c r="I21" s="23" t="s">
        <v>137</v>
      </c>
    </row>
    <row r="22" spans="1:9" ht="83.25" customHeight="1">
      <c r="A22" s="2">
        <v>17</v>
      </c>
      <c r="B22" s="2">
        <v>53</v>
      </c>
      <c r="C22" s="4" t="s">
        <v>162</v>
      </c>
      <c r="D22" s="17">
        <v>6.5</v>
      </c>
      <c r="E22" s="17">
        <v>60</v>
      </c>
      <c r="F22" s="18" t="s">
        <v>161</v>
      </c>
      <c r="G22" s="18" t="s">
        <v>161</v>
      </c>
      <c r="H22" s="24" t="s">
        <v>217</v>
      </c>
      <c r="I22" s="24" t="s">
        <v>163</v>
      </c>
    </row>
    <row r="23" spans="1:9" ht="147" customHeight="1">
      <c r="A23" s="2">
        <v>18</v>
      </c>
      <c r="B23" s="2">
        <v>44</v>
      </c>
      <c r="C23" s="33" t="s">
        <v>164</v>
      </c>
      <c r="D23" s="10">
        <v>4</v>
      </c>
      <c r="E23" s="17">
        <v>50</v>
      </c>
      <c r="F23" s="18" t="s">
        <v>161</v>
      </c>
      <c r="G23" s="17" t="s">
        <v>165</v>
      </c>
      <c r="H23" s="24" t="s">
        <v>166</v>
      </c>
      <c r="I23" s="21" t="s">
        <v>137</v>
      </c>
    </row>
    <row r="24" spans="1:9" ht="85.5" customHeight="1">
      <c r="A24" s="2">
        <v>19</v>
      </c>
      <c r="B24" s="2" t="s">
        <v>167</v>
      </c>
      <c r="C24" s="19" t="s">
        <v>168</v>
      </c>
      <c r="D24" s="10">
        <v>20</v>
      </c>
      <c r="E24" s="17">
        <v>1200</v>
      </c>
      <c r="F24" s="18" t="s">
        <v>161</v>
      </c>
      <c r="G24" s="17" t="s">
        <v>169</v>
      </c>
      <c r="H24" s="20" t="s">
        <v>170</v>
      </c>
      <c r="I24" s="21" t="s">
        <v>137</v>
      </c>
    </row>
    <row r="25" spans="1:9" ht="15" customHeight="1">
      <c r="A25" s="339" t="s">
        <v>11</v>
      </c>
      <c r="B25" s="340"/>
      <c r="C25" s="341"/>
      <c r="D25" s="28">
        <f>SUM(D5:D24)</f>
        <v>443.40999999999997</v>
      </c>
      <c r="E25" s="28">
        <f>SUM(E5:E24)</f>
        <v>10474.81</v>
      </c>
      <c r="F25" s="27"/>
      <c r="G25" s="27"/>
      <c r="H25" s="27"/>
      <c r="I25" s="27"/>
    </row>
  </sheetData>
  <mergeCells count="24">
    <mergeCell ref="C7:C8"/>
    <mergeCell ref="B7:B8"/>
    <mergeCell ref="A7:A8"/>
    <mergeCell ref="I7:I8"/>
    <mergeCell ref="G7:G8"/>
    <mergeCell ref="F7:F8"/>
    <mergeCell ref="E7:E8"/>
    <mergeCell ref="D7:D8"/>
    <mergeCell ref="I17:I18"/>
    <mergeCell ref="A25:C25"/>
    <mergeCell ref="H5:H6"/>
    <mergeCell ref="I5:I6"/>
    <mergeCell ref="A1:I1"/>
    <mergeCell ref="A2:G2"/>
    <mergeCell ref="H2:I2"/>
    <mergeCell ref="A3:A4"/>
    <mergeCell ref="B3:B4"/>
    <mergeCell ref="C3:C4"/>
    <mergeCell ref="D3:D4"/>
    <mergeCell ref="E3:E4"/>
    <mergeCell ref="F3:F4"/>
    <mergeCell ref="G3:G4"/>
    <mergeCell ref="H3:I3"/>
    <mergeCell ref="H7:H8"/>
  </mergeCells>
  <pageMargins left="0.2" right="0.7" top="0.75" bottom="0.75" header="0.3" footer="0.3"/>
  <pageSetup paperSize="9" scale="75" orientation="landscape" verticalDpi="0" r:id="rId1"/>
  <rowBreaks count="3" manualBreakCount="3">
    <brk id="6" max="8" man="1"/>
    <brk id="9" max="16383" man="1"/>
    <brk id="16" max="16383" man="1"/>
  </rowBreaks>
  <legacyDrawing r:id="rId2"/>
</worksheet>
</file>

<file path=xl/worksheets/sheet6.xml><?xml version="1.0" encoding="utf-8"?>
<worksheet xmlns="http://schemas.openxmlformats.org/spreadsheetml/2006/main" xmlns:r="http://schemas.openxmlformats.org/officeDocument/2006/relationships">
  <sheetPr>
    <tabColor rgb="FFFF0000"/>
  </sheetPr>
  <dimension ref="A1:I8"/>
  <sheetViews>
    <sheetView view="pageBreakPreview" zoomScale="90" zoomScaleNormal="80" zoomScaleSheetLayoutView="90" workbookViewId="0">
      <selection sqref="A1:XFD1"/>
    </sheetView>
  </sheetViews>
  <sheetFormatPr defaultRowHeight="15.75"/>
  <cols>
    <col min="1" max="1" width="5.42578125" style="102" customWidth="1"/>
    <col min="2" max="2" width="5.42578125" style="103" customWidth="1"/>
    <col min="3" max="3" width="33.7109375" style="103" customWidth="1"/>
    <col min="4" max="4" width="10" style="103" customWidth="1"/>
    <col min="5" max="5" width="12.140625" style="103" customWidth="1"/>
    <col min="6" max="6" width="13" style="103" customWidth="1"/>
    <col min="7" max="7" width="15" style="103" customWidth="1"/>
    <col min="8" max="8" width="13" style="103" customWidth="1"/>
    <col min="9" max="9" width="37.28515625" style="93" customWidth="1"/>
    <col min="10" max="255" width="9.140625" style="94"/>
    <col min="256" max="257" width="5.42578125" style="94" customWidth="1"/>
    <col min="258" max="258" width="30.7109375" style="94" customWidth="1"/>
    <col min="259" max="260" width="0" style="94" hidden="1" customWidth="1"/>
    <col min="261" max="262" width="12.7109375" style="94" customWidth="1"/>
    <col min="263" max="264" width="20.7109375" style="94" customWidth="1"/>
    <col min="265" max="265" width="45.7109375" style="94" customWidth="1"/>
    <col min="266" max="511" width="9.140625" style="94"/>
    <col min="512" max="513" width="5.42578125" style="94" customWidth="1"/>
    <col min="514" max="514" width="30.7109375" style="94" customWidth="1"/>
    <col min="515" max="516" width="0" style="94" hidden="1" customWidth="1"/>
    <col min="517" max="518" width="12.7109375" style="94" customWidth="1"/>
    <col min="519" max="520" width="20.7109375" style="94" customWidth="1"/>
    <col min="521" max="521" width="45.7109375" style="94" customWidth="1"/>
    <col min="522" max="767" width="9.140625" style="94"/>
    <col min="768" max="769" width="5.42578125" style="94" customWidth="1"/>
    <col min="770" max="770" width="30.7109375" style="94" customWidth="1"/>
    <col min="771" max="772" width="0" style="94" hidden="1" customWidth="1"/>
    <col min="773" max="774" width="12.7109375" style="94" customWidth="1"/>
    <col min="775" max="776" width="20.7109375" style="94" customWidth="1"/>
    <col min="777" max="777" width="45.7109375" style="94" customWidth="1"/>
    <col min="778" max="1023" width="9.140625" style="94"/>
    <col min="1024" max="1025" width="5.42578125" style="94" customWidth="1"/>
    <col min="1026" max="1026" width="30.7109375" style="94" customWidth="1"/>
    <col min="1027" max="1028" width="0" style="94" hidden="1" customWidth="1"/>
    <col min="1029" max="1030" width="12.7109375" style="94" customWidth="1"/>
    <col min="1031" max="1032" width="20.7109375" style="94" customWidth="1"/>
    <col min="1033" max="1033" width="45.7109375" style="94" customWidth="1"/>
    <col min="1034" max="1279" width="9.140625" style="94"/>
    <col min="1280" max="1281" width="5.42578125" style="94" customWidth="1"/>
    <col min="1282" max="1282" width="30.7109375" style="94" customWidth="1"/>
    <col min="1283" max="1284" width="0" style="94" hidden="1" customWidth="1"/>
    <col min="1285" max="1286" width="12.7109375" style="94" customWidth="1"/>
    <col min="1287" max="1288" width="20.7109375" style="94" customWidth="1"/>
    <col min="1289" max="1289" width="45.7109375" style="94" customWidth="1"/>
    <col min="1290" max="1535" width="9.140625" style="94"/>
    <col min="1536" max="1537" width="5.42578125" style="94" customWidth="1"/>
    <col min="1538" max="1538" width="30.7109375" style="94" customWidth="1"/>
    <col min="1539" max="1540" width="0" style="94" hidden="1" customWidth="1"/>
    <col min="1541" max="1542" width="12.7109375" style="94" customWidth="1"/>
    <col min="1543" max="1544" width="20.7109375" style="94" customWidth="1"/>
    <col min="1545" max="1545" width="45.7109375" style="94" customWidth="1"/>
    <col min="1546" max="1791" width="9.140625" style="94"/>
    <col min="1792" max="1793" width="5.42578125" style="94" customWidth="1"/>
    <col min="1794" max="1794" width="30.7109375" style="94" customWidth="1"/>
    <col min="1795" max="1796" width="0" style="94" hidden="1" customWidth="1"/>
    <col min="1797" max="1798" width="12.7109375" style="94" customWidth="1"/>
    <col min="1799" max="1800" width="20.7109375" style="94" customWidth="1"/>
    <col min="1801" max="1801" width="45.7109375" style="94" customWidth="1"/>
    <col min="1802" max="2047" width="9.140625" style="94"/>
    <col min="2048" max="2049" width="5.42578125" style="94" customWidth="1"/>
    <col min="2050" max="2050" width="30.7109375" style="94" customWidth="1"/>
    <col min="2051" max="2052" width="0" style="94" hidden="1" customWidth="1"/>
    <col min="2053" max="2054" width="12.7109375" style="94" customWidth="1"/>
    <col min="2055" max="2056" width="20.7109375" style="94" customWidth="1"/>
    <col min="2057" max="2057" width="45.7109375" style="94" customWidth="1"/>
    <col min="2058" max="2303" width="9.140625" style="94"/>
    <col min="2304" max="2305" width="5.42578125" style="94" customWidth="1"/>
    <col min="2306" max="2306" width="30.7109375" style="94" customWidth="1"/>
    <col min="2307" max="2308" width="0" style="94" hidden="1" customWidth="1"/>
    <col min="2309" max="2310" width="12.7109375" style="94" customWidth="1"/>
    <col min="2311" max="2312" width="20.7109375" style="94" customWidth="1"/>
    <col min="2313" max="2313" width="45.7109375" style="94" customWidth="1"/>
    <col min="2314" max="2559" width="9.140625" style="94"/>
    <col min="2560" max="2561" width="5.42578125" style="94" customWidth="1"/>
    <col min="2562" max="2562" width="30.7109375" style="94" customWidth="1"/>
    <col min="2563" max="2564" width="0" style="94" hidden="1" customWidth="1"/>
    <col min="2565" max="2566" width="12.7109375" style="94" customWidth="1"/>
    <col min="2567" max="2568" width="20.7109375" style="94" customWidth="1"/>
    <col min="2569" max="2569" width="45.7109375" style="94" customWidth="1"/>
    <col min="2570" max="2815" width="9.140625" style="94"/>
    <col min="2816" max="2817" width="5.42578125" style="94" customWidth="1"/>
    <col min="2818" max="2818" width="30.7109375" style="94" customWidth="1"/>
    <col min="2819" max="2820" width="0" style="94" hidden="1" customWidth="1"/>
    <col min="2821" max="2822" width="12.7109375" style="94" customWidth="1"/>
    <col min="2823" max="2824" width="20.7109375" style="94" customWidth="1"/>
    <col min="2825" max="2825" width="45.7109375" style="94" customWidth="1"/>
    <col min="2826" max="3071" width="9.140625" style="94"/>
    <col min="3072" max="3073" width="5.42578125" style="94" customWidth="1"/>
    <col min="3074" max="3074" width="30.7109375" style="94" customWidth="1"/>
    <col min="3075" max="3076" width="0" style="94" hidden="1" customWidth="1"/>
    <col min="3077" max="3078" width="12.7109375" style="94" customWidth="1"/>
    <col min="3079" max="3080" width="20.7109375" style="94" customWidth="1"/>
    <col min="3081" max="3081" width="45.7109375" style="94" customWidth="1"/>
    <col min="3082" max="3327" width="9.140625" style="94"/>
    <col min="3328" max="3329" width="5.42578125" style="94" customWidth="1"/>
    <col min="3330" max="3330" width="30.7109375" style="94" customWidth="1"/>
    <col min="3331" max="3332" width="0" style="94" hidden="1" customWidth="1"/>
    <col min="3333" max="3334" width="12.7109375" style="94" customWidth="1"/>
    <col min="3335" max="3336" width="20.7109375" style="94" customWidth="1"/>
    <col min="3337" max="3337" width="45.7109375" style="94" customWidth="1"/>
    <col min="3338" max="3583" width="9.140625" style="94"/>
    <col min="3584" max="3585" width="5.42578125" style="94" customWidth="1"/>
    <col min="3586" max="3586" width="30.7109375" style="94" customWidth="1"/>
    <col min="3587" max="3588" width="0" style="94" hidden="1" customWidth="1"/>
    <col min="3589" max="3590" width="12.7109375" style="94" customWidth="1"/>
    <col min="3591" max="3592" width="20.7109375" style="94" customWidth="1"/>
    <col min="3593" max="3593" width="45.7109375" style="94" customWidth="1"/>
    <col min="3594" max="3839" width="9.140625" style="94"/>
    <col min="3840" max="3841" width="5.42578125" style="94" customWidth="1"/>
    <col min="3842" max="3842" width="30.7109375" style="94" customWidth="1"/>
    <col min="3843" max="3844" width="0" style="94" hidden="1" customWidth="1"/>
    <col min="3845" max="3846" width="12.7109375" style="94" customWidth="1"/>
    <col min="3847" max="3848" width="20.7109375" style="94" customWidth="1"/>
    <col min="3849" max="3849" width="45.7109375" style="94" customWidth="1"/>
    <col min="3850" max="4095" width="9.140625" style="94"/>
    <col min="4096" max="4097" width="5.42578125" style="94" customWidth="1"/>
    <col min="4098" max="4098" width="30.7109375" style="94" customWidth="1"/>
    <col min="4099" max="4100" width="0" style="94" hidden="1" customWidth="1"/>
    <col min="4101" max="4102" width="12.7109375" style="94" customWidth="1"/>
    <col min="4103" max="4104" width="20.7109375" style="94" customWidth="1"/>
    <col min="4105" max="4105" width="45.7109375" style="94" customWidth="1"/>
    <col min="4106" max="4351" width="9.140625" style="94"/>
    <col min="4352" max="4353" width="5.42578125" style="94" customWidth="1"/>
    <col min="4354" max="4354" width="30.7109375" style="94" customWidth="1"/>
    <col min="4355" max="4356" width="0" style="94" hidden="1" customWidth="1"/>
    <col min="4357" max="4358" width="12.7109375" style="94" customWidth="1"/>
    <col min="4359" max="4360" width="20.7109375" style="94" customWidth="1"/>
    <col min="4361" max="4361" width="45.7109375" style="94" customWidth="1"/>
    <col min="4362" max="4607" width="9.140625" style="94"/>
    <col min="4608" max="4609" width="5.42578125" style="94" customWidth="1"/>
    <col min="4610" max="4610" width="30.7109375" style="94" customWidth="1"/>
    <col min="4611" max="4612" width="0" style="94" hidden="1" customWidth="1"/>
    <col min="4613" max="4614" width="12.7109375" style="94" customWidth="1"/>
    <col min="4615" max="4616" width="20.7109375" style="94" customWidth="1"/>
    <col min="4617" max="4617" width="45.7109375" style="94" customWidth="1"/>
    <col min="4618" max="4863" width="9.140625" style="94"/>
    <col min="4864" max="4865" width="5.42578125" style="94" customWidth="1"/>
    <col min="4866" max="4866" width="30.7109375" style="94" customWidth="1"/>
    <col min="4867" max="4868" width="0" style="94" hidden="1" customWidth="1"/>
    <col min="4869" max="4870" width="12.7109375" style="94" customWidth="1"/>
    <col min="4871" max="4872" width="20.7109375" style="94" customWidth="1"/>
    <col min="4873" max="4873" width="45.7109375" style="94" customWidth="1"/>
    <col min="4874" max="5119" width="9.140625" style="94"/>
    <col min="5120" max="5121" width="5.42578125" style="94" customWidth="1"/>
    <col min="5122" max="5122" width="30.7109375" style="94" customWidth="1"/>
    <col min="5123" max="5124" width="0" style="94" hidden="1" customWidth="1"/>
    <col min="5125" max="5126" width="12.7109375" style="94" customWidth="1"/>
    <col min="5127" max="5128" width="20.7109375" style="94" customWidth="1"/>
    <col min="5129" max="5129" width="45.7109375" style="94" customWidth="1"/>
    <col min="5130" max="5375" width="9.140625" style="94"/>
    <col min="5376" max="5377" width="5.42578125" style="94" customWidth="1"/>
    <col min="5378" max="5378" width="30.7109375" style="94" customWidth="1"/>
    <col min="5379" max="5380" width="0" style="94" hidden="1" customWidth="1"/>
    <col min="5381" max="5382" width="12.7109375" style="94" customWidth="1"/>
    <col min="5383" max="5384" width="20.7109375" style="94" customWidth="1"/>
    <col min="5385" max="5385" width="45.7109375" style="94" customWidth="1"/>
    <col min="5386" max="5631" width="9.140625" style="94"/>
    <col min="5632" max="5633" width="5.42578125" style="94" customWidth="1"/>
    <col min="5634" max="5634" width="30.7109375" style="94" customWidth="1"/>
    <col min="5635" max="5636" width="0" style="94" hidden="1" customWidth="1"/>
    <col min="5637" max="5638" width="12.7109375" style="94" customWidth="1"/>
    <col min="5639" max="5640" width="20.7109375" style="94" customWidth="1"/>
    <col min="5641" max="5641" width="45.7109375" style="94" customWidth="1"/>
    <col min="5642" max="5887" width="9.140625" style="94"/>
    <col min="5888" max="5889" width="5.42578125" style="94" customWidth="1"/>
    <col min="5890" max="5890" width="30.7109375" style="94" customWidth="1"/>
    <col min="5891" max="5892" width="0" style="94" hidden="1" customWidth="1"/>
    <col min="5893" max="5894" width="12.7109375" style="94" customWidth="1"/>
    <col min="5895" max="5896" width="20.7109375" style="94" customWidth="1"/>
    <col min="5897" max="5897" width="45.7109375" style="94" customWidth="1"/>
    <col min="5898" max="6143" width="9.140625" style="94"/>
    <col min="6144" max="6145" width="5.42578125" style="94" customWidth="1"/>
    <col min="6146" max="6146" width="30.7109375" style="94" customWidth="1"/>
    <col min="6147" max="6148" width="0" style="94" hidden="1" customWidth="1"/>
    <col min="6149" max="6150" width="12.7109375" style="94" customWidth="1"/>
    <col min="6151" max="6152" width="20.7109375" style="94" customWidth="1"/>
    <col min="6153" max="6153" width="45.7109375" style="94" customWidth="1"/>
    <col min="6154" max="6399" width="9.140625" style="94"/>
    <col min="6400" max="6401" width="5.42578125" style="94" customWidth="1"/>
    <col min="6402" max="6402" width="30.7109375" style="94" customWidth="1"/>
    <col min="6403" max="6404" width="0" style="94" hidden="1" customWidth="1"/>
    <col min="6405" max="6406" width="12.7109375" style="94" customWidth="1"/>
    <col min="6407" max="6408" width="20.7109375" style="94" customWidth="1"/>
    <col min="6409" max="6409" width="45.7109375" style="94" customWidth="1"/>
    <col min="6410" max="6655" width="9.140625" style="94"/>
    <col min="6656" max="6657" width="5.42578125" style="94" customWidth="1"/>
    <col min="6658" max="6658" width="30.7109375" style="94" customWidth="1"/>
    <col min="6659" max="6660" width="0" style="94" hidden="1" customWidth="1"/>
    <col min="6661" max="6662" width="12.7109375" style="94" customWidth="1"/>
    <col min="6663" max="6664" width="20.7109375" style="94" customWidth="1"/>
    <col min="6665" max="6665" width="45.7109375" style="94" customWidth="1"/>
    <col min="6666" max="6911" width="9.140625" style="94"/>
    <col min="6912" max="6913" width="5.42578125" style="94" customWidth="1"/>
    <col min="6914" max="6914" width="30.7109375" style="94" customWidth="1"/>
    <col min="6915" max="6916" width="0" style="94" hidden="1" customWidth="1"/>
    <col min="6917" max="6918" width="12.7109375" style="94" customWidth="1"/>
    <col min="6919" max="6920" width="20.7109375" style="94" customWidth="1"/>
    <col min="6921" max="6921" width="45.7109375" style="94" customWidth="1"/>
    <col min="6922" max="7167" width="9.140625" style="94"/>
    <col min="7168" max="7169" width="5.42578125" style="94" customWidth="1"/>
    <col min="7170" max="7170" width="30.7109375" style="94" customWidth="1"/>
    <col min="7171" max="7172" width="0" style="94" hidden="1" customWidth="1"/>
    <col min="7173" max="7174" width="12.7109375" style="94" customWidth="1"/>
    <col min="7175" max="7176" width="20.7109375" style="94" customWidth="1"/>
    <col min="7177" max="7177" width="45.7109375" style="94" customWidth="1"/>
    <col min="7178" max="7423" width="9.140625" style="94"/>
    <col min="7424" max="7425" width="5.42578125" style="94" customWidth="1"/>
    <col min="7426" max="7426" width="30.7109375" style="94" customWidth="1"/>
    <col min="7427" max="7428" width="0" style="94" hidden="1" customWidth="1"/>
    <col min="7429" max="7430" width="12.7109375" style="94" customWidth="1"/>
    <col min="7431" max="7432" width="20.7109375" style="94" customWidth="1"/>
    <col min="7433" max="7433" width="45.7109375" style="94" customWidth="1"/>
    <col min="7434" max="7679" width="9.140625" style="94"/>
    <col min="7680" max="7681" width="5.42578125" style="94" customWidth="1"/>
    <col min="7682" max="7682" width="30.7109375" style="94" customWidth="1"/>
    <col min="7683" max="7684" width="0" style="94" hidden="1" customWidth="1"/>
    <col min="7685" max="7686" width="12.7109375" style="94" customWidth="1"/>
    <col min="7687" max="7688" width="20.7109375" style="94" customWidth="1"/>
    <col min="7689" max="7689" width="45.7109375" style="94" customWidth="1"/>
    <col min="7690" max="7935" width="9.140625" style="94"/>
    <col min="7936" max="7937" width="5.42578125" style="94" customWidth="1"/>
    <col min="7938" max="7938" width="30.7109375" style="94" customWidth="1"/>
    <col min="7939" max="7940" width="0" style="94" hidden="1" customWidth="1"/>
    <col min="7941" max="7942" width="12.7109375" style="94" customWidth="1"/>
    <col min="7943" max="7944" width="20.7109375" style="94" customWidth="1"/>
    <col min="7945" max="7945" width="45.7109375" style="94" customWidth="1"/>
    <col min="7946" max="8191" width="9.140625" style="94"/>
    <col min="8192" max="8193" width="5.42578125" style="94" customWidth="1"/>
    <col min="8194" max="8194" width="30.7109375" style="94" customWidth="1"/>
    <col min="8195" max="8196" width="0" style="94" hidden="1" customWidth="1"/>
    <col min="8197" max="8198" width="12.7109375" style="94" customWidth="1"/>
    <col min="8199" max="8200" width="20.7109375" style="94" customWidth="1"/>
    <col min="8201" max="8201" width="45.7109375" style="94" customWidth="1"/>
    <col min="8202" max="8447" width="9.140625" style="94"/>
    <col min="8448" max="8449" width="5.42578125" style="94" customWidth="1"/>
    <col min="8450" max="8450" width="30.7109375" style="94" customWidth="1"/>
    <col min="8451" max="8452" width="0" style="94" hidden="1" customWidth="1"/>
    <col min="8453" max="8454" width="12.7109375" style="94" customWidth="1"/>
    <col min="8455" max="8456" width="20.7109375" style="94" customWidth="1"/>
    <col min="8457" max="8457" width="45.7109375" style="94" customWidth="1"/>
    <col min="8458" max="8703" width="9.140625" style="94"/>
    <col min="8704" max="8705" width="5.42578125" style="94" customWidth="1"/>
    <col min="8706" max="8706" width="30.7109375" style="94" customWidth="1"/>
    <col min="8707" max="8708" width="0" style="94" hidden="1" customWidth="1"/>
    <col min="8709" max="8710" width="12.7109375" style="94" customWidth="1"/>
    <col min="8711" max="8712" width="20.7109375" style="94" customWidth="1"/>
    <col min="8713" max="8713" width="45.7109375" style="94" customWidth="1"/>
    <col min="8714" max="8959" width="9.140625" style="94"/>
    <col min="8960" max="8961" width="5.42578125" style="94" customWidth="1"/>
    <col min="8962" max="8962" width="30.7109375" style="94" customWidth="1"/>
    <col min="8963" max="8964" width="0" style="94" hidden="1" customWidth="1"/>
    <col min="8965" max="8966" width="12.7109375" style="94" customWidth="1"/>
    <col min="8967" max="8968" width="20.7109375" style="94" customWidth="1"/>
    <col min="8969" max="8969" width="45.7109375" style="94" customWidth="1"/>
    <col min="8970" max="9215" width="9.140625" style="94"/>
    <col min="9216" max="9217" width="5.42578125" style="94" customWidth="1"/>
    <col min="9218" max="9218" width="30.7109375" style="94" customWidth="1"/>
    <col min="9219" max="9220" width="0" style="94" hidden="1" customWidth="1"/>
    <col min="9221" max="9222" width="12.7109375" style="94" customWidth="1"/>
    <col min="9223" max="9224" width="20.7109375" style="94" customWidth="1"/>
    <col min="9225" max="9225" width="45.7109375" style="94" customWidth="1"/>
    <col min="9226" max="9471" width="9.140625" style="94"/>
    <col min="9472" max="9473" width="5.42578125" style="94" customWidth="1"/>
    <col min="9474" max="9474" width="30.7109375" style="94" customWidth="1"/>
    <col min="9475" max="9476" width="0" style="94" hidden="1" customWidth="1"/>
    <col min="9477" max="9478" width="12.7109375" style="94" customWidth="1"/>
    <col min="9479" max="9480" width="20.7109375" style="94" customWidth="1"/>
    <col min="9481" max="9481" width="45.7109375" style="94" customWidth="1"/>
    <col min="9482" max="9727" width="9.140625" style="94"/>
    <col min="9728" max="9729" width="5.42578125" style="94" customWidth="1"/>
    <col min="9730" max="9730" width="30.7109375" style="94" customWidth="1"/>
    <col min="9731" max="9732" width="0" style="94" hidden="1" customWidth="1"/>
    <col min="9733" max="9734" width="12.7109375" style="94" customWidth="1"/>
    <col min="9735" max="9736" width="20.7109375" style="94" customWidth="1"/>
    <col min="9737" max="9737" width="45.7109375" style="94" customWidth="1"/>
    <col min="9738" max="9983" width="9.140625" style="94"/>
    <col min="9984" max="9985" width="5.42578125" style="94" customWidth="1"/>
    <col min="9986" max="9986" width="30.7109375" style="94" customWidth="1"/>
    <col min="9987" max="9988" width="0" style="94" hidden="1" customWidth="1"/>
    <col min="9989" max="9990" width="12.7109375" style="94" customWidth="1"/>
    <col min="9991" max="9992" width="20.7109375" style="94" customWidth="1"/>
    <col min="9993" max="9993" width="45.7109375" style="94" customWidth="1"/>
    <col min="9994" max="10239" width="9.140625" style="94"/>
    <col min="10240" max="10241" width="5.42578125" style="94" customWidth="1"/>
    <col min="10242" max="10242" width="30.7109375" style="94" customWidth="1"/>
    <col min="10243" max="10244" width="0" style="94" hidden="1" customWidth="1"/>
    <col min="10245" max="10246" width="12.7109375" style="94" customWidth="1"/>
    <col min="10247" max="10248" width="20.7109375" style="94" customWidth="1"/>
    <col min="10249" max="10249" width="45.7109375" style="94" customWidth="1"/>
    <col min="10250" max="10495" width="9.140625" style="94"/>
    <col min="10496" max="10497" width="5.42578125" style="94" customWidth="1"/>
    <col min="10498" max="10498" width="30.7109375" style="94" customWidth="1"/>
    <col min="10499" max="10500" width="0" style="94" hidden="1" customWidth="1"/>
    <col min="10501" max="10502" width="12.7109375" style="94" customWidth="1"/>
    <col min="10503" max="10504" width="20.7109375" style="94" customWidth="1"/>
    <col min="10505" max="10505" width="45.7109375" style="94" customWidth="1"/>
    <col min="10506" max="10751" width="9.140625" style="94"/>
    <col min="10752" max="10753" width="5.42578125" style="94" customWidth="1"/>
    <col min="10754" max="10754" width="30.7109375" style="94" customWidth="1"/>
    <col min="10755" max="10756" width="0" style="94" hidden="1" customWidth="1"/>
    <col min="10757" max="10758" width="12.7109375" style="94" customWidth="1"/>
    <col min="10759" max="10760" width="20.7109375" style="94" customWidth="1"/>
    <col min="10761" max="10761" width="45.7109375" style="94" customWidth="1"/>
    <col min="10762" max="11007" width="9.140625" style="94"/>
    <col min="11008" max="11009" width="5.42578125" style="94" customWidth="1"/>
    <col min="11010" max="11010" width="30.7109375" style="94" customWidth="1"/>
    <col min="11011" max="11012" width="0" style="94" hidden="1" customWidth="1"/>
    <col min="11013" max="11014" width="12.7109375" style="94" customWidth="1"/>
    <col min="11015" max="11016" width="20.7109375" style="94" customWidth="1"/>
    <col min="11017" max="11017" width="45.7109375" style="94" customWidth="1"/>
    <col min="11018" max="11263" width="9.140625" style="94"/>
    <col min="11264" max="11265" width="5.42578125" style="94" customWidth="1"/>
    <col min="11266" max="11266" width="30.7109375" style="94" customWidth="1"/>
    <col min="11267" max="11268" width="0" style="94" hidden="1" customWidth="1"/>
    <col min="11269" max="11270" width="12.7109375" style="94" customWidth="1"/>
    <col min="11271" max="11272" width="20.7109375" style="94" customWidth="1"/>
    <col min="11273" max="11273" width="45.7109375" style="94" customWidth="1"/>
    <col min="11274" max="11519" width="9.140625" style="94"/>
    <col min="11520" max="11521" width="5.42578125" style="94" customWidth="1"/>
    <col min="11522" max="11522" width="30.7109375" style="94" customWidth="1"/>
    <col min="11523" max="11524" width="0" style="94" hidden="1" customWidth="1"/>
    <col min="11525" max="11526" width="12.7109375" style="94" customWidth="1"/>
    <col min="11527" max="11528" width="20.7109375" style="94" customWidth="1"/>
    <col min="11529" max="11529" width="45.7109375" style="94" customWidth="1"/>
    <col min="11530" max="11775" width="9.140625" style="94"/>
    <col min="11776" max="11777" width="5.42578125" style="94" customWidth="1"/>
    <col min="11778" max="11778" width="30.7109375" style="94" customWidth="1"/>
    <col min="11779" max="11780" width="0" style="94" hidden="1" customWidth="1"/>
    <col min="11781" max="11782" width="12.7109375" style="94" customWidth="1"/>
    <col min="11783" max="11784" width="20.7109375" style="94" customWidth="1"/>
    <col min="11785" max="11785" width="45.7109375" style="94" customWidth="1"/>
    <col min="11786" max="12031" width="9.140625" style="94"/>
    <col min="12032" max="12033" width="5.42578125" style="94" customWidth="1"/>
    <col min="12034" max="12034" width="30.7109375" style="94" customWidth="1"/>
    <col min="12035" max="12036" width="0" style="94" hidden="1" customWidth="1"/>
    <col min="12037" max="12038" width="12.7109375" style="94" customWidth="1"/>
    <col min="12039" max="12040" width="20.7109375" style="94" customWidth="1"/>
    <col min="12041" max="12041" width="45.7109375" style="94" customWidth="1"/>
    <col min="12042" max="12287" width="9.140625" style="94"/>
    <col min="12288" max="12289" width="5.42578125" style="94" customWidth="1"/>
    <col min="12290" max="12290" width="30.7109375" style="94" customWidth="1"/>
    <col min="12291" max="12292" width="0" style="94" hidden="1" customWidth="1"/>
    <col min="12293" max="12294" width="12.7109375" style="94" customWidth="1"/>
    <col min="12295" max="12296" width="20.7109375" style="94" customWidth="1"/>
    <col min="12297" max="12297" width="45.7109375" style="94" customWidth="1"/>
    <col min="12298" max="12543" width="9.140625" style="94"/>
    <col min="12544" max="12545" width="5.42578125" style="94" customWidth="1"/>
    <col min="12546" max="12546" width="30.7109375" style="94" customWidth="1"/>
    <col min="12547" max="12548" width="0" style="94" hidden="1" customWidth="1"/>
    <col min="12549" max="12550" width="12.7109375" style="94" customWidth="1"/>
    <col min="12551" max="12552" width="20.7109375" style="94" customWidth="1"/>
    <col min="12553" max="12553" width="45.7109375" style="94" customWidth="1"/>
    <col min="12554" max="12799" width="9.140625" style="94"/>
    <col min="12800" max="12801" width="5.42578125" style="94" customWidth="1"/>
    <col min="12802" max="12802" width="30.7109375" style="94" customWidth="1"/>
    <col min="12803" max="12804" width="0" style="94" hidden="1" customWidth="1"/>
    <col min="12805" max="12806" width="12.7109375" style="94" customWidth="1"/>
    <col min="12807" max="12808" width="20.7109375" style="94" customWidth="1"/>
    <col min="12809" max="12809" width="45.7109375" style="94" customWidth="1"/>
    <col min="12810" max="13055" width="9.140625" style="94"/>
    <col min="13056" max="13057" width="5.42578125" style="94" customWidth="1"/>
    <col min="13058" max="13058" width="30.7109375" style="94" customWidth="1"/>
    <col min="13059" max="13060" width="0" style="94" hidden="1" customWidth="1"/>
    <col min="13061" max="13062" width="12.7109375" style="94" customWidth="1"/>
    <col min="13063" max="13064" width="20.7109375" style="94" customWidth="1"/>
    <col min="13065" max="13065" width="45.7109375" style="94" customWidth="1"/>
    <col min="13066" max="13311" width="9.140625" style="94"/>
    <col min="13312" max="13313" width="5.42578125" style="94" customWidth="1"/>
    <col min="13314" max="13314" width="30.7109375" style="94" customWidth="1"/>
    <col min="13315" max="13316" width="0" style="94" hidden="1" customWidth="1"/>
    <col min="13317" max="13318" width="12.7109375" style="94" customWidth="1"/>
    <col min="13319" max="13320" width="20.7109375" style="94" customWidth="1"/>
    <col min="13321" max="13321" width="45.7109375" style="94" customWidth="1"/>
    <col min="13322" max="13567" width="9.140625" style="94"/>
    <col min="13568" max="13569" width="5.42578125" style="94" customWidth="1"/>
    <col min="13570" max="13570" width="30.7109375" style="94" customWidth="1"/>
    <col min="13571" max="13572" width="0" style="94" hidden="1" customWidth="1"/>
    <col min="13573" max="13574" width="12.7109375" style="94" customWidth="1"/>
    <col min="13575" max="13576" width="20.7109375" style="94" customWidth="1"/>
    <col min="13577" max="13577" width="45.7109375" style="94" customWidth="1"/>
    <col min="13578" max="13823" width="9.140625" style="94"/>
    <col min="13824" max="13825" width="5.42578125" style="94" customWidth="1"/>
    <col min="13826" max="13826" width="30.7109375" style="94" customWidth="1"/>
    <col min="13827" max="13828" width="0" style="94" hidden="1" customWidth="1"/>
    <col min="13829" max="13830" width="12.7109375" style="94" customWidth="1"/>
    <col min="13831" max="13832" width="20.7109375" style="94" customWidth="1"/>
    <col min="13833" max="13833" width="45.7109375" style="94" customWidth="1"/>
    <col min="13834" max="14079" width="9.140625" style="94"/>
    <col min="14080" max="14081" width="5.42578125" style="94" customWidth="1"/>
    <col min="14082" max="14082" width="30.7109375" style="94" customWidth="1"/>
    <col min="14083" max="14084" width="0" style="94" hidden="1" customWidth="1"/>
    <col min="14085" max="14086" width="12.7109375" style="94" customWidth="1"/>
    <col min="14087" max="14088" width="20.7109375" style="94" customWidth="1"/>
    <col min="14089" max="14089" width="45.7109375" style="94" customWidth="1"/>
    <col min="14090" max="14335" width="9.140625" style="94"/>
    <col min="14336" max="14337" width="5.42578125" style="94" customWidth="1"/>
    <col min="14338" max="14338" width="30.7109375" style="94" customWidth="1"/>
    <col min="14339" max="14340" width="0" style="94" hidden="1" customWidth="1"/>
    <col min="14341" max="14342" width="12.7109375" style="94" customWidth="1"/>
    <col min="14343" max="14344" width="20.7109375" style="94" customWidth="1"/>
    <col min="14345" max="14345" width="45.7109375" style="94" customWidth="1"/>
    <col min="14346" max="14591" width="9.140625" style="94"/>
    <col min="14592" max="14593" width="5.42578125" style="94" customWidth="1"/>
    <col min="14594" max="14594" width="30.7109375" style="94" customWidth="1"/>
    <col min="14595" max="14596" width="0" style="94" hidden="1" customWidth="1"/>
    <col min="14597" max="14598" width="12.7109375" style="94" customWidth="1"/>
    <col min="14599" max="14600" width="20.7109375" style="94" customWidth="1"/>
    <col min="14601" max="14601" width="45.7109375" style="94" customWidth="1"/>
    <col min="14602" max="14847" width="9.140625" style="94"/>
    <col min="14848" max="14849" width="5.42578125" style="94" customWidth="1"/>
    <col min="14850" max="14850" width="30.7109375" style="94" customWidth="1"/>
    <col min="14851" max="14852" width="0" style="94" hidden="1" customWidth="1"/>
    <col min="14853" max="14854" width="12.7109375" style="94" customWidth="1"/>
    <col min="14855" max="14856" width="20.7109375" style="94" customWidth="1"/>
    <col min="14857" max="14857" width="45.7109375" style="94" customWidth="1"/>
    <col min="14858" max="15103" width="9.140625" style="94"/>
    <col min="15104" max="15105" width="5.42578125" style="94" customWidth="1"/>
    <col min="15106" max="15106" width="30.7109375" style="94" customWidth="1"/>
    <col min="15107" max="15108" width="0" style="94" hidden="1" customWidth="1"/>
    <col min="15109" max="15110" width="12.7109375" style="94" customWidth="1"/>
    <col min="15111" max="15112" width="20.7109375" style="94" customWidth="1"/>
    <col min="15113" max="15113" width="45.7109375" style="94" customWidth="1"/>
    <col min="15114" max="15359" width="9.140625" style="94"/>
    <col min="15360" max="15361" width="5.42578125" style="94" customWidth="1"/>
    <col min="15362" max="15362" width="30.7109375" style="94" customWidth="1"/>
    <col min="15363" max="15364" width="0" style="94" hidden="1" customWidth="1"/>
    <col min="15365" max="15366" width="12.7109375" style="94" customWidth="1"/>
    <col min="15367" max="15368" width="20.7109375" style="94" customWidth="1"/>
    <col min="15369" max="15369" width="45.7109375" style="94" customWidth="1"/>
    <col min="15370" max="15615" width="9.140625" style="94"/>
    <col min="15616" max="15617" width="5.42578125" style="94" customWidth="1"/>
    <col min="15618" max="15618" width="30.7109375" style="94" customWidth="1"/>
    <col min="15619" max="15620" width="0" style="94" hidden="1" customWidth="1"/>
    <col min="15621" max="15622" width="12.7109375" style="94" customWidth="1"/>
    <col min="15623" max="15624" width="20.7109375" style="94" customWidth="1"/>
    <col min="15625" max="15625" width="45.7109375" style="94" customWidth="1"/>
    <col min="15626" max="15871" width="9.140625" style="94"/>
    <col min="15872" max="15873" width="5.42578125" style="94" customWidth="1"/>
    <col min="15874" max="15874" width="30.7109375" style="94" customWidth="1"/>
    <col min="15875" max="15876" width="0" style="94" hidden="1" customWidth="1"/>
    <col min="15877" max="15878" width="12.7109375" style="94" customWidth="1"/>
    <col min="15879" max="15880" width="20.7109375" style="94" customWidth="1"/>
    <col min="15881" max="15881" width="45.7109375" style="94" customWidth="1"/>
    <col min="15882" max="16127" width="9.140625" style="94"/>
    <col min="16128" max="16129" width="5.42578125" style="94" customWidth="1"/>
    <col min="16130" max="16130" width="30.7109375" style="94" customWidth="1"/>
    <col min="16131" max="16132" width="0" style="94" hidden="1" customWidth="1"/>
    <col min="16133" max="16134" width="12.7109375" style="94" customWidth="1"/>
    <col min="16135" max="16136" width="20.7109375" style="94" customWidth="1"/>
    <col min="16137" max="16137" width="45.7109375" style="94" customWidth="1"/>
    <col min="16138" max="16384" width="9.140625" style="94"/>
  </cols>
  <sheetData>
    <row r="1" spans="1:9" s="40" customFormat="1" ht="29.25" customHeight="1">
      <c r="A1" s="319" t="s">
        <v>512</v>
      </c>
      <c r="B1" s="320"/>
      <c r="C1" s="320"/>
      <c r="D1" s="320"/>
      <c r="E1" s="320"/>
      <c r="F1" s="320"/>
      <c r="G1" s="320"/>
      <c r="H1" s="321"/>
    </row>
    <row r="2" spans="1:9" ht="25.5" customHeight="1">
      <c r="A2" s="363" t="s">
        <v>74</v>
      </c>
      <c r="B2" s="364"/>
      <c r="C2" s="364"/>
      <c r="D2" s="364"/>
      <c r="E2" s="364"/>
      <c r="F2" s="364"/>
      <c r="G2" s="364"/>
      <c r="H2" s="364"/>
      <c r="I2" s="188" t="s">
        <v>1</v>
      </c>
    </row>
    <row r="3" spans="1:9" s="95" customFormat="1" ht="98.25" customHeight="1">
      <c r="A3" s="121" t="s">
        <v>18</v>
      </c>
      <c r="B3" s="54" t="s">
        <v>3</v>
      </c>
      <c r="C3" s="54" t="s">
        <v>4</v>
      </c>
      <c r="D3" s="55" t="s">
        <v>13</v>
      </c>
      <c r="E3" s="55" t="s">
        <v>14</v>
      </c>
      <c r="F3" s="55" t="s">
        <v>336</v>
      </c>
      <c r="G3" s="55" t="s">
        <v>337</v>
      </c>
      <c r="H3" s="55" t="s">
        <v>9</v>
      </c>
      <c r="I3" s="122" t="s">
        <v>19</v>
      </c>
    </row>
    <row r="4" spans="1:9" s="99" customFormat="1" ht="83.25" customHeight="1">
      <c r="A4" s="69">
        <v>1</v>
      </c>
      <c r="B4" s="62">
        <v>21</v>
      </c>
      <c r="C4" s="80" t="s">
        <v>83</v>
      </c>
      <c r="D4" s="96">
        <v>43</v>
      </c>
      <c r="E4" s="97">
        <v>430</v>
      </c>
      <c r="F4" s="97" t="s">
        <v>161</v>
      </c>
      <c r="G4" s="97" t="s">
        <v>161</v>
      </c>
      <c r="H4" s="97" t="s">
        <v>161</v>
      </c>
      <c r="I4" s="156" t="s">
        <v>490</v>
      </c>
    </row>
    <row r="5" spans="1:9" s="99" customFormat="1" ht="85.5" customHeight="1">
      <c r="A5" s="69">
        <v>2</v>
      </c>
      <c r="B5" s="62">
        <v>5</v>
      </c>
      <c r="C5" s="80" t="s">
        <v>84</v>
      </c>
      <c r="D5" s="96">
        <v>150</v>
      </c>
      <c r="E5" s="97">
        <v>1500</v>
      </c>
      <c r="F5" s="97" t="s">
        <v>161</v>
      </c>
      <c r="G5" s="97" t="s">
        <v>161</v>
      </c>
      <c r="H5" s="97" t="s">
        <v>161</v>
      </c>
      <c r="I5" s="156" t="s">
        <v>490</v>
      </c>
    </row>
    <row r="6" spans="1:9" s="99" customFormat="1" ht="87" customHeight="1">
      <c r="A6" s="69">
        <v>3</v>
      </c>
      <c r="B6" s="62">
        <v>5</v>
      </c>
      <c r="C6" s="80" t="s">
        <v>85</v>
      </c>
      <c r="D6" s="96">
        <v>77</v>
      </c>
      <c r="E6" s="97">
        <v>770</v>
      </c>
      <c r="F6" s="97" t="s">
        <v>161</v>
      </c>
      <c r="G6" s="97" t="s">
        <v>161</v>
      </c>
      <c r="H6" s="97" t="s">
        <v>161</v>
      </c>
      <c r="I6" s="156" t="s">
        <v>490</v>
      </c>
    </row>
    <row r="7" spans="1:9" s="99" customFormat="1" ht="78.75">
      <c r="A7" s="69">
        <v>4</v>
      </c>
      <c r="B7" s="62">
        <v>5</v>
      </c>
      <c r="C7" s="80" t="s">
        <v>86</v>
      </c>
      <c r="D7" s="96">
        <v>50</v>
      </c>
      <c r="E7" s="97">
        <v>500</v>
      </c>
      <c r="F7" s="97" t="s">
        <v>161</v>
      </c>
      <c r="G7" s="97" t="s">
        <v>161</v>
      </c>
      <c r="H7" s="97" t="s">
        <v>161</v>
      </c>
      <c r="I7" s="156" t="s">
        <v>490</v>
      </c>
    </row>
    <row r="8" spans="1:9" s="38" customFormat="1" ht="23.25" customHeight="1" thickBot="1">
      <c r="A8" s="189"/>
      <c r="B8" s="114"/>
      <c r="C8" s="190" t="s">
        <v>11</v>
      </c>
      <c r="D8" s="191">
        <f>SUM(D4:D7)</f>
        <v>320</v>
      </c>
      <c r="E8" s="226">
        <f>SUM(E4:E7)</f>
        <v>3200</v>
      </c>
      <c r="F8" s="192"/>
      <c r="G8" s="114"/>
      <c r="H8" s="114"/>
      <c r="I8" s="193" t="s">
        <v>51</v>
      </c>
    </row>
  </sheetData>
  <mergeCells count="2">
    <mergeCell ref="A2:H2"/>
    <mergeCell ref="A1:H1"/>
  </mergeCells>
  <printOptions horizontalCentered="1"/>
  <pageMargins left="0.59055118110236227" right="0.59055118110236227" top="0.35433070866141736" bottom="0.15748031496062992" header="0.31496062992125984" footer="0.31496062992125984"/>
  <pageSetup paperSize="9" scale="91" fitToHeight="0" pageOrder="overThenDown" orientation="landscape" r:id="rId1"/>
</worksheet>
</file>

<file path=xl/worksheets/sheet7.xml><?xml version="1.0" encoding="utf-8"?>
<worksheet xmlns="http://schemas.openxmlformats.org/spreadsheetml/2006/main" xmlns:r="http://schemas.openxmlformats.org/officeDocument/2006/relationships">
  <sheetPr>
    <tabColor rgb="FFFF0000"/>
  </sheetPr>
  <dimension ref="A1:I10"/>
  <sheetViews>
    <sheetView view="pageBreakPreview" zoomScale="110" zoomScaleNormal="80" zoomScaleSheetLayoutView="110" workbookViewId="0">
      <selection sqref="A1:XFD1"/>
    </sheetView>
  </sheetViews>
  <sheetFormatPr defaultRowHeight="15.75"/>
  <cols>
    <col min="1" max="1" width="5.42578125" style="102" customWidth="1"/>
    <col min="2" max="2" width="10.5703125" style="103" customWidth="1"/>
    <col min="3" max="3" width="38.140625" style="103" customWidth="1"/>
    <col min="4" max="4" width="11.42578125" style="103" customWidth="1"/>
    <col min="5" max="5" width="13.28515625" style="103" customWidth="1"/>
    <col min="6" max="6" width="11.42578125" style="103" customWidth="1"/>
    <col min="7" max="7" width="15" style="103" customWidth="1"/>
    <col min="8" max="8" width="15.5703125" style="103" customWidth="1"/>
    <col min="9" max="9" width="62.140625" style="93" customWidth="1"/>
    <col min="10" max="255" width="9.140625" style="94"/>
    <col min="256" max="257" width="5.42578125" style="94" customWidth="1"/>
    <col min="258" max="258" width="30.7109375" style="94" customWidth="1"/>
    <col min="259" max="260" width="0" style="94" hidden="1" customWidth="1"/>
    <col min="261" max="262" width="12.7109375" style="94" customWidth="1"/>
    <col min="263" max="264" width="20.7109375" style="94" customWidth="1"/>
    <col min="265" max="265" width="45.7109375" style="94" customWidth="1"/>
    <col min="266" max="511" width="9.140625" style="94"/>
    <col min="512" max="513" width="5.42578125" style="94" customWidth="1"/>
    <col min="514" max="514" width="30.7109375" style="94" customWidth="1"/>
    <col min="515" max="516" width="0" style="94" hidden="1" customWidth="1"/>
    <col min="517" max="518" width="12.7109375" style="94" customWidth="1"/>
    <col min="519" max="520" width="20.7109375" style="94" customWidth="1"/>
    <col min="521" max="521" width="45.7109375" style="94" customWidth="1"/>
    <col min="522" max="767" width="9.140625" style="94"/>
    <col min="768" max="769" width="5.42578125" style="94" customWidth="1"/>
    <col min="770" max="770" width="30.7109375" style="94" customWidth="1"/>
    <col min="771" max="772" width="0" style="94" hidden="1" customWidth="1"/>
    <col min="773" max="774" width="12.7109375" style="94" customWidth="1"/>
    <col min="775" max="776" width="20.7109375" style="94" customWidth="1"/>
    <col min="777" max="777" width="45.7109375" style="94" customWidth="1"/>
    <col min="778" max="1023" width="9.140625" style="94"/>
    <col min="1024" max="1025" width="5.42578125" style="94" customWidth="1"/>
    <col min="1026" max="1026" width="30.7109375" style="94" customWidth="1"/>
    <col min="1027" max="1028" width="0" style="94" hidden="1" customWidth="1"/>
    <col min="1029" max="1030" width="12.7109375" style="94" customWidth="1"/>
    <col min="1031" max="1032" width="20.7109375" style="94" customWidth="1"/>
    <col min="1033" max="1033" width="45.7109375" style="94" customWidth="1"/>
    <col min="1034" max="1279" width="9.140625" style="94"/>
    <col min="1280" max="1281" width="5.42578125" style="94" customWidth="1"/>
    <col min="1282" max="1282" width="30.7109375" style="94" customWidth="1"/>
    <col min="1283" max="1284" width="0" style="94" hidden="1" customWidth="1"/>
    <col min="1285" max="1286" width="12.7109375" style="94" customWidth="1"/>
    <col min="1287" max="1288" width="20.7109375" style="94" customWidth="1"/>
    <col min="1289" max="1289" width="45.7109375" style="94" customWidth="1"/>
    <col min="1290" max="1535" width="9.140625" style="94"/>
    <col min="1536" max="1537" width="5.42578125" style="94" customWidth="1"/>
    <col min="1538" max="1538" width="30.7109375" style="94" customWidth="1"/>
    <col min="1539" max="1540" width="0" style="94" hidden="1" customWidth="1"/>
    <col min="1541" max="1542" width="12.7109375" style="94" customWidth="1"/>
    <col min="1543" max="1544" width="20.7109375" style="94" customWidth="1"/>
    <col min="1545" max="1545" width="45.7109375" style="94" customWidth="1"/>
    <col min="1546" max="1791" width="9.140625" style="94"/>
    <col min="1792" max="1793" width="5.42578125" style="94" customWidth="1"/>
    <col min="1794" max="1794" width="30.7109375" style="94" customWidth="1"/>
    <col min="1795" max="1796" width="0" style="94" hidden="1" customWidth="1"/>
    <col min="1797" max="1798" width="12.7109375" style="94" customWidth="1"/>
    <col min="1799" max="1800" width="20.7109375" style="94" customWidth="1"/>
    <col min="1801" max="1801" width="45.7109375" style="94" customWidth="1"/>
    <col min="1802" max="2047" width="9.140625" style="94"/>
    <col min="2048" max="2049" width="5.42578125" style="94" customWidth="1"/>
    <col min="2050" max="2050" width="30.7109375" style="94" customWidth="1"/>
    <col min="2051" max="2052" width="0" style="94" hidden="1" customWidth="1"/>
    <col min="2053" max="2054" width="12.7109375" style="94" customWidth="1"/>
    <col min="2055" max="2056" width="20.7109375" style="94" customWidth="1"/>
    <col min="2057" max="2057" width="45.7109375" style="94" customWidth="1"/>
    <col min="2058" max="2303" width="9.140625" style="94"/>
    <col min="2304" max="2305" width="5.42578125" style="94" customWidth="1"/>
    <col min="2306" max="2306" width="30.7109375" style="94" customWidth="1"/>
    <col min="2307" max="2308" width="0" style="94" hidden="1" customWidth="1"/>
    <col min="2309" max="2310" width="12.7109375" style="94" customWidth="1"/>
    <col min="2311" max="2312" width="20.7109375" style="94" customWidth="1"/>
    <col min="2313" max="2313" width="45.7109375" style="94" customWidth="1"/>
    <col min="2314" max="2559" width="9.140625" style="94"/>
    <col min="2560" max="2561" width="5.42578125" style="94" customWidth="1"/>
    <col min="2562" max="2562" width="30.7109375" style="94" customWidth="1"/>
    <col min="2563" max="2564" width="0" style="94" hidden="1" customWidth="1"/>
    <col min="2565" max="2566" width="12.7109375" style="94" customWidth="1"/>
    <col min="2567" max="2568" width="20.7109375" style="94" customWidth="1"/>
    <col min="2569" max="2569" width="45.7109375" style="94" customWidth="1"/>
    <col min="2570" max="2815" width="9.140625" style="94"/>
    <col min="2816" max="2817" width="5.42578125" style="94" customWidth="1"/>
    <col min="2818" max="2818" width="30.7109375" style="94" customWidth="1"/>
    <col min="2819" max="2820" width="0" style="94" hidden="1" customWidth="1"/>
    <col min="2821" max="2822" width="12.7109375" style="94" customWidth="1"/>
    <col min="2823" max="2824" width="20.7109375" style="94" customWidth="1"/>
    <col min="2825" max="2825" width="45.7109375" style="94" customWidth="1"/>
    <col min="2826" max="3071" width="9.140625" style="94"/>
    <col min="3072" max="3073" width="5.42578125" style="94" customWidth="1"/>
    <col min="3074" max="3074" width="30.7109375" style="94" customWidth="1"/>
    <col min="3075" max="3076" width="0" style="94" hidden="1" customWidth="1"/>
    <col min="3077" max="3078" width="12.7109375" style="94" customWidth="1"/>
    <col min="3079" max="3080" width="20.7109375" style="94" customWidth="1"/>
    <col min="3081" max="3081" width="45.7109375" style="94" customWidth="1"/>
    <col min="3082" max="3327" width="9.140625" style="94"/>
    <col min="3328" max="3329" width="5.42578125" style="94" customWidth="1"/>
    <col min="3330" max="3330" width="30.7109375" style="94" customWidth="1"/>
    <col min="3331" max="3332" width="0" style="94" hidden="1" customWidth="1"/>
    <col min="3333" max="3334" width="12.7109375" style="94" customWidth="1"/>
    <col min="3335" max="3336" width="20.7109375" style="94" customWidth="1"/>
    <col min="3337" max="3337" width="45.7109375" style="94" customWidth="1"/>
    <col min="3338" max="3583" width="9.140625" style="94"/>
    <col min="3584" max="3585" width="5.42578125" style="94" customWidth="1"/>
    <col min="3586" max="3586" width="30.7109375" style="94" customWidth="1"/>
    <col min="3587" max="3588" width="0" style="94" hidden="1" customWidth="1"/>
    <col min="3589" max="3590" width="12.7109375" style="94" customWidth="1"/>
    <col min="3591" max="3592" width="20.7109375" style="94" customWidth="1"/>
    <col min="3593" max="3593" width="45.7109375" style="94" customWidth="1"/>
    <col min="3594" max="3839" width="9.140625" style="94"/>
    <col min="3840" max="3841" width="5.42578125" style="94" customWidth="1"/>
    <col min="3842" max="3842" width="30.7109375" style="94" customWidth="1"/>
    <col min="3843" max="3844" width="0" style="94" hidden="1" customWidth="1"/>
    <col min="3845" max="3846" width="12.7109375" style="94" customWidth="1"/>
    <col min="3847" max="3848" width="20.7109375" style="94" customWidth="1"/>
    <col min="3849" max="3849" width="45.7109375" style="94" customWidth="1"/>
    <col min="3850" max="4095" width="9.140625" style="94"/>
    <col min="4096" max="4097" width="5.42578125" style="94" customWidth="1"/>
    <col min="4098" max="4098" width="30.7109375" style="94" customWidth="1"/>
    <col min="4099" max="4100" width="0" style="94" hidden="1" customWidth="1"/>
    <col min="4101" max="4102" width="12.7109375" style="94" customWidth="1"/>
    <col min="4103" max="4104" width="20.7109375" style="94" customWidth="1"/>
    <col min="4105" max="4105" width="45.7109375" style="94" customWidth="1"/>
    <col min="4106" max="4351" width="9.140625" style="94"/>
    <col min="4352" max="4353" width="5.42578125" style="94" customWidth="1"/>
    <col min="4354" max="4354" width="30.7109375" style="94" customWidth="1"/>
    <col min="4355" max="4356" width="0" style="94" hidden="1" customWidth="1"/>
    <col min="4357" max="4358" width="12.7109375" style="94" customWidth="1"/>
    <col min="4359" max="4360" width="20.7109375" style="94" customWidth="1"/>
    <col min="4361" max="4361" width="45.7109375" style="94" customWidth="1"/>
    <col min="4362" max="4607" width="9.140625" style="94"/>
    <col min="4608" max="4609" width="5.42578125" style="94" customWidth="1"/>
    <col min="4610" max="4610" width="30.7109375" style="94" customWidth="1"/>
    <col min="4611" max="4612" width="0" style="94" hidden="1" customWidth="1"/>
    <col min="4613" max="4614" width="12.7109375" style="94" customWidth="1"/>
    <col min="4615" max="4616" width="20.7109375" style="94" customWidth="1"/>
    <col min="4617" max="4617" width="45.7109375" style="94" customWidth="1"/>
    <col min="4618" max="4863" width="9.140625" style="94"/>
    <col min="4864" max="4865" width="5.42578125" style="94" customWidth="1"/>
    <col min="4866" max="4866" width="30.7109375" style="94" customWidth="1"/>
    <col min="4867" max="4868" width="0" style="94" hidden="1" customWidth="1"/>
    <col min="4869" max="4870" width="12.7109375" style="94" customWidth="1"/>
    <col min="4871" max="4872" width="20.7109375" style="94" customWidth="1"/>
    <col min="4873" max="4873" width="45.7109375" style="94" customWidth="1"/>
    <col min="4874" max="5119" width="9.140625" style="94"/>
    <col min="5120" max="5121" width="5.42578125" style="94" customWidth="1"/>
    <col min="5122" max="5122" width="30.7109375" style="94" customWidth="1"/>
    <col min="5123" max="5124" width="0" style="94" hidden="1" customWidth="1"/>
    <col min="5125" max="5126" width="12.7109375" style="94" customWidth="1"/>
    <col min="5127" max="5128" width="20.7109375" style="94" customWidth="1"/>
    <col min="5129" max="5129" width="45.7109375" style="94" customWidth="1"/>
    <col min="5130" max="5375" width="9.140625" style="94"/>
    <col min="5376" max="5377" width="5.42578125" style="94" customWidth="1"/>
    <col min="5378" max="5378" width="30.7109375" style="94" customWidth="1"/>
    <col min="5379" max="5380" width="0" style="94" hidden="1" customWidth="1"/>
    <col min="5381" max="5382" width="12.7109375" style="94" customWidth="1"/>
    <col min="5383" max="5384" width="20.7109375" style="94" customWidth="1"/>
    <col min="5385" max="5385" width="45.7109375" style="94" customWidth="1"/>
    <col min="5386" max="5631" width="9.140625" style="94"/>
    <col min="5632" max="5633" width="5.42578125" style="94" customWidth="1"/>
    <col min="5634" max="5634" width="30.7109375" style="94" customWidth="1"/>
    <col min="5635" max="5636" width="0" style="94" hidden="1" customWidth="1"/>
    <col min="5637" max="5638" width="12.7109375" style="94" customWidth="1"/>
    <col min="5639" max="5640" width="20.7109375" style="94" customWidth="1"/>
    <col min="5641" max="5641" width="45.7109375" style="94" customWidth="1"/>
    <col min="5642" max="5887" width="9.140625" style="94"/>
    <col min="5888" max="5889" width="5.42578125" style="94" customWidth="1"/>
    <col min="5890" max="5890" width="30.7109375" style="94" customWidth="1"/>
    <col min="5891" max="5892" width="0" style="94" hidden="1" customWidth="1"/>
    <col min="5893" max="5894" width="12.7109375" style="94" customWidth="1"/>
    <col min="5895" max="5896" width="20.7109375" style="94" customWidth="1"/>
    <col min="5897" max="5897" width="45.7109375" style="94" customWidth="1"/>
    <col min="5898" max="6143" width="9.140625" style="94"/>
    <col min="6144" max="6145" width="5.42578125" style="94" customWidth="1"/>
    <col min="6146" max="6146" width="30.7109375" style="94" customWidth="1"/>
    <col min="6147" max="6148" width="0" style="94" hidden="1" customWidth="1"/>
    <col min="6149" max="6150" width="12.7109375" style="94" customWidth="1"/>
    <col min="6151" max="6152" width="20.7109375" style="94" customWidth="1"/>
    <col min="6153" max="6153" width="45.7109375" style="94" customWidth="1"/>
    <col min="6154" max="6399" width="9.140625" style="94"/>
    <col min="6400" max="6401" width="5.42578125" style="94" customWidth="1"/>
    <col min="6402" max="6402" width="30.7109375" style="94" customWidth="1"/>
    <col min="6403" max="6404" width="0" style="94" hidden="1" customWidth="1"/>
    <col min="6405" max="6406" width="12.7109375" style="94" customWidth="1"/>
    <col min="6407" max="6408" width="20.7109375" style="94" customWidth="1"/>
    <col min="6409" max="6409" width="45.7109375" style="94" customWidth="1"/>
    <col min="6410" max="6655" width="9.140625" style="94"/>
    <col min="6656" max="6657" width="5.42578125" style="94" customWidth="1"/>
    <col min="6658" max="6658" width="30.7109375" style="94" customWidth="1"/>
    <col min="6659" max="6660" width="0" style="94" hidden="1" customWidth="1"/>
    <col min="6661" max="6662" width="12.7109375" style="94" customWidth="1"/>
    <col min="6663" max="6664" width="20.7109375" style="94" customWidth="1"/>
    <col min="6665" max="6665" width="45.7109375" style="94" customWidth="1"/>
    <col min="6666" max="6911" width="9.140625" style="94"/>
    <col min="6912" max="6913" width="5.42578125" style="94" customWidth="1"/>
    <col min="6914" max="6914" width="30.7109375" style="94" customWidth="1"/>
    <col min="6915" max="6916" width="0" style="94" hidden="1" customWidth="1"/>
    <col min="6917" max="6918" width="12.7109375" style="94" customWidth="1"/>
    <col min="6919" max="6920" width="20.7109375" style="94" customWidth="1"/>
    <col min="6921" max="6921" width="45.7109375" style="94" customWidth="1"/>
    <col min="6922" max="7167" width="9.140625" style="94"/>
    <col min="7168" max="7169" width="5.42578125" style="94" customWidth="1"/>
    <col min="7170" max="7170" width="30.7109375" style="94" customWidth="1"/>
    <col min="7171" max="7172" width="0" style="94" hidden="1" customWidth="1"/>
    <col min="7173" max="7174" width="12.7109375" style="94" customWidth="1"/>
    <col min="7175" max="7176" width="20.7109375" style="94" customWidth="1"/>
    <col min="7177" max="7177" width="45.7109375" style="94" customWidth="1"/>
    <col min="7178" max="7423" width="9.140625" style="94"/>
    <col min="7424" max="7425" width="5.42578125" style="94" customWidth="1"/>
    <col min="7426" max="7426" width="30.7109375" style="94" customWidth="1"/>
    <col min="7427" max="7428" width="0" style="94" hidden="1" customWidth="1"/>
    <col min="7429" max="7430" width="12.7109375" style="94" customWidth="1"/>
    <col min="7431" max="7432" width="20.7109375" style="94" customWidth="1"/>
    <col min="7433" max="7433" width="45.7109375" style="94" customWidth="1"/>
    <col min="7434" max="7679" width="9.140625" style="94"/>
    <col min="7680" max="7681" width="5.42578125" style="94" customWidth="1"/>
    <col min="7682" max="7682" width="30.7109375" style="94" customWidth="1"/>
    <col min="7683" max="7684" width="0" style="94" hidden="1" customWidth="1"/>
    <col min="7685" max="7686" width="12.7109375" style="94" customWidth="1"/>
    <col min="7687" max="7688" width="20.7109375" style="94" customWidth="1"/>
    <col min="7689" max="7689" width="45.7109375" style="94" customWidth="1"/>
    <col min="7690" max="7935" width="9.140625" style="94"/>
    <col min="7936" max="7937" width="5.42578125" style="94" customWidth="1"/>
    <col min="7938" max="7938" width="30.7109375" style="94" customWidth="1"/>
    <col min="7939" max="7940" width="0" style="94" hidden="1" customWidth="1"/>
    <col min="7941" max="7942" width="12.7109375" style="94" customWidth="1"/>
    <col min="7943" max="7944" width="20.7109375" style="94" customWidth="1"/>
    <col min="7945" max="7945" width="45.7109375" style="94" customWidth="1"/>
    <col min="7946" max="8191" width="9.140625" style="94"/>
    <col min="8192" max="8193" width="5.42578125" style="94" customWidth="1"/>
    <col min="8194" max="8194" width="30.7109375" style="94" customWidth="1"/>
    <col min="8195" max="8196" width="0" style="94" hidden="1" customWidth="1"/>
    <col min="8197" max="8198" width="12.7109375" style="94" customWidth="1"/>
    <col min="8199" max="8200" width="20.7109375" style="94" customWidth="1"/>
    <col min="8201" max="8201" width="45.7109375" style="94" customWidth="1"/>
    <col min="8202" max="8447" width="9.140625" style="94"/>
    <col min="8448" max="8449" width="5.42578125" style="94" customWidth="1"/>
    <col min="8450" max="8450" width="30.7109375" style="94" customWidth="1"/>
    <col min="8451" max="8452" width="0" style="94" hidden="1" customWidth="1"/>
    <col min="8453" max="8454" width="12.7109375" style="94" customWidth="1"/>
    <col min="8455" max="8456" width="20.7109375" style="94" customWidth="1"/>
    <col min="8457" max="8457" width="45.7109375" style="94" customWidth="1"/>
    <col min="8458" max="8703" width="9.140625" style="94"/>
    <col min="8704" max="8705" width="5.42578125" style="94" customWidth="1"/>
    <col min="8706" max="8706" width="30.7109375" style="94" customWidth="1"/>
    <col min="8707" max="8708" width="0" style="94" hidden="1" customWidth="1"/>
    <col min="8709" max="8710" width="12.7109375" style="94" customWidth="1"/>
    <col min="8711" max="8712" width="20.7109375" style="94" customWidth="1"/>
    <col min="8713" max="8713" width="45.7109375" style="94" customWidth="1"/>
    <col min="8714" max="8959" width="9.140625" style="94"/>
    <col min="8960" max="8961" width="5.42578125" style="94" customWidth="1"/>
    <col min="8962" max="8962" width="30.7109375" style="94" customWidth="1"/>
    <col min="8963" max="8964" width="0" style="94" hidden="1" customWidth="1"/>
    <col min="8965" max="8966" width="12.7109375" style="94" customWidth="1"/>
    <col min="8967" max="8968" width="20.7109375" style="94" customWidth="1"/>
    <col min="8969" max="8969" width="45.7109375" style="94" customWidth="1"/>
    <col min="8970" max="9215" width="9.140625" style="94"/>
    <col min="9216" max="9217" width="5.42578125" style="94" customWidth="1"/>
    <col min="9218" max="9218" width="30.7109375" style="94" customWidth="1"/>
    <col min="9219" max="9220" width="0" style="94" hidden="1" customWidth="1"/>
    <col min="9221" max="9222" width="12.7109375" style="94" customWidth="1"/>
    <col min="9223" max="9224" width="20.7109375" style="94" customWidth="1"/>
    <col min="9225" max="9225" width="45.7109375" style="94" customWidth="1"/>
    <col min="9226" max="9471" width="9.140625" style="94"/>
    <col min="9472" max="9473" width="5.42578125" style="94" customWidth="1"/>
    <col min="9474" max="9474" width="30.7109375" style="94" customWidth="1"/>
    <col min="9475" max="9476" width="0" style="94" hidden="1" customWidth="1"/>
    <col min="9477" max="9478" width="12.7109375" style="94" customWidth="1"/>
    <col min="9479" max="9480" width="20.7109375" style="94" customWidth="1"/>
    <col min="9481" max="9481" width="45.7109375" style="94" customWidth="1"/>
    <col min="9482" max="9727" width="9.140625" style="94"/>
    <col min="9728" max="9729" width="5.42578125" style="94" customWidth="1"/>
    <col min="9730" max="9730" width="30.7109375" style="94" customWidth="1"/>
    <col min="9731" max="9732" width="0" style="94" hidden="1" customWidth="1"/>
    <col min="9733" max="9734" width="12.7109375" style="94" customWidth="1"/>
    <col min="9735" max="9736" width="20.7109375" style="94" customWidth="1"/>
    <col min="9737" max="9737" width="45.7109375" style="94" customWidth="1"/>
    <col min="9738" max="9983" width="9.140625" style="94"/>
    <col min="9984" max="9985" width="5.42578125" style="94" customWidth="1"/>
    <col min="9986" max="9986" width="30.7109375" style="94" customWidth="1"/>
    <col min="9987" max="9988" width="0" style="94" hidden="1" customWidth="1"/>
    <col min="9989" max="9990" width="12.7109375" style="94" customWidth="1"/>
    <col min="9991" max="9992" width="20.7109375" style="94" customWidth="1"/>
    <col min="9993" max="9993" width="45.7109375" style="94" customWidth="1"/>
    <col min="9994" max="10239" width="9.140625" style="94"/>
    <col min="10240" max="10241" width="5.42578125" style="94" customWidth="1"/>
    <col min="10242" max="10242" width="30.7109375" style="94" customWidth="1"/>
    <col min="10243" max="10244" width="0" style="94" hidden="1" customWidth="1"/>
    <col min="10245" max="10246" width="12.7109375" style="94" customWidth="1"/>
    <col min="10247" max="10248" width="20.7109375" style="94" customWidth="1"/>
    <col min="10249" max="10249" width="45.7109375" style="94" customWidth="1"/>
    <col min="10250" max="10495" width="9.140625" style="94"/>
    <col min="10496" max="10497" width="5.42578125" style="94" customWidth="1"/>
    <col min="10498" max="10498" width="30.7109375" style="94" customWidth="1"/>
    <col min="10499" max="10500" width="0" style="94" hidden="1" customWidth="1"/>
    <col min="10501" max="10502" width="12.7109375" style="94" customWidth="1"/>
    <col min="10503" max="10504" width="20.7109375" style="94" customWidth="1"/>
    <col min="10505" max="10505" width="45.7109375" style="94" customWidth="1"/>
    <col min="10506" max="10751" width="9.140625" style="94"/>
    <col min="10752" max="10753" width="5.42578125" style="94" customWidth="1"/>
    <col min="10754" max="10754" width="30.7109375" style="94" customWidth="1"/>
    <col min="10755" max="10756" width="0" style="94" hidden="1" customWidth="1"/>
    <col min="10757" max="10758" width="12.7109375" style="94" customWidth="1"/>
    <col min="10759" max="10760" width="20.7109375" style="94" customWidth="1"/>
    <col min="10761" max="10761" width="45.7109375" style="94" customWidth="1"/>
    <col min="10762" max="11007" width="9.140625" style="94"/>
    <col min="11008" max="11009" width="5.42578125" style="94" customWidth="1"/>
    <col min="11010" max="11010" width="30.7109375" style="94" customWidth="1"/>
    <col min="11011" max="11012" width="0" style="94" hidden="1" customWidth="1"/>
    <col min="11013" max="11014" width="12.7109375" style="94" customWidth="1"/>
    <col min="11015" max="11016" width="20.7109375" style="94" customWidth="1"/>
    <col min="11017" max="11017" width="45.7109375" style="94" customWidth="1"/>
    <col min="11018" max="11263" width="9.140625" style="94"/>
    <col min="11264" max="11265" width="5.42578125" style="94" customWidth="1"/>
    <col min="11266" max="11266" width="30.7109375" style="94" customWidth="1"/>
    <col min="11267" max="11268" width="0" style="94" hidden="1" customWidth="1"/>
    <col min="11269" max="11270" width="12.7109375" style="94" customWidth="1"/>
    <col min="11271" max="11272" width="20.7109375" style="94" customWidth="1"/>
    <col min="11273" max="11273" width="45.7109375" style="94" customWidth="1"/>
    <col min="11274" max="11519" width="9.140625" style="94"/>
    <col min="11520" max="11521" width="5.42578125" style="94" customWidth="1"/>
    <col min="11522" max="11522" width="30.7109375" style="94" customWidth="1"/>
    <col min="11523" max="11524" width="0" style="94" hidden="1" customWidth="1"/>
    <col min="11525" max="11526" width="12.7109375" style="94" customWidth="1"/>
    <col min="11527" max="11528" width="20.7109375" style="94" customWidth="1"/>
    <col min="11529" max="11529" width="45.7109375" style="94" customWidth="1"/>
    <col min="11530" max="11775" width="9.140625" style="94"/>
    <col min="11776" max="11777" width="5.42578125" style="94" customWidth="1"/>
    <col min="11778" max="11778" width="30.7109375" style="94" customWidth="1"/>
    <col min="11779" max="11780" width="0" style="94" hidden="1" customWidth="1"/>
    <col min="11781" max="11782" width="12.7109375" style="94" customWidth="1"/>
    <col min="11783" max="11784" width="20.7109375" style="94" customWidth="1"/>
    <col min="11785" max="11785" width="45.7109375" style="94" customWidth="1"/>
    <col min="11786" max="12031" width="9.140625" style="94"/>
    <col min="12032" max="12033" width="5.42578125" style="94" customWidth="1"/>
    <col min="12034" max="12034" width="30.7109375" style="94" customWidth="1"/>
    <col min="12035" max="12036" width="0" style="94" hidden="1" customWidth="1"/>
    <col min="12037" max="12038" width="12.7109375" style="94" customWidth="1"/>
    <col min="12039" max="12040" width="20.7109375" style="94" customWidth="1"/>
    <col min="12041" max="12041" width="45.7109375" style="94" customWidth="1"/>
    <col min="12042" max="12287" width="9.140625" style="94"/>
    <col min="12288" max="12289" width="5.42578125" style="94" customWidth="1"/>
    <col min="12290" max="12290" width="30.7109375" style="94" customWidth="1"/>
    <col min="12291" max="12292" width="0" style="94" hidden="1" customWidth="1"/>
    <col min="12293" max="12294" width="12.7109375" style="94" customWidth="1"/>
    <col min="12295" max="12296" width="20.7109375" style="94" customWidth="1"/>
    <col min="12297" max="12297" width="45.7109375" style="94" customWidth="1"/>
    <col min="12298" max="12543" width="9.140625" style="94"/>
    <col min="12544" max="12545" width="5.42578125" style="94" customWidth="1"/>
    <col min="12546" max="12546" width="30.7109375" style="94" customWidth="1"/>
    <col min="12547" max="12548" width="0" style="94" hidden="1" customWidth="1"/>
    <col min="12549" max="12550" width="12.7109375" style="94" customWidth="1"/>
    <col min="12551" max="12552" width="20.7109375" style="94" customWidth="1"/>
    <col min="12553" max="12553" width="45.7109375" style="94" customWidth="1"/>
    <col min="12554" max="12799" width="9.140625" style="94"/>
    <col min="12800" max="12801" width="5.42578125" style="94" customWidth="1"/>
    <col min="12802" max="12802" width="30.7109375" style="94" customWidth="1"/>
    <col min="12803" max="12804" width="0" style="94" hidden="1" customWidth="1"/>
    <col min="12805" max="12806" width="12.7109375" style="94" customWidth="1"/>
    <col min="12807" max="12808" width="20.7109375" style="94" customWidth="1"/>
    <col min="12809" max="12809" width="45.7109375" style="94" customWidth="1"/>
    <col min="12810" max="13055" width="9.140625" style="94"/>
    <col min="13056" max="13057" width="5.42578125" style="94" customWidth="1"/>
    <col min="13058" max="13058" width="30.7109375" style="94" customWidth="1"/>
    <col min="13059" max="13060" width="0" style="94" hidden="1" customWidth="1"/>
    <col min="13061" max="13062" width="12.7109375" style="94" customWidth="1"/>
    <col min="13063" max="13064" width="20.7109375" style="94" customWidth="1"/>
    <col min="13065" max="13065" width="45.7109375" style="94" customWidth="1"/>
    <col min="13066" max="13311" width="9.140625" style="94"/>
    <col min="13312" max="13313" width="5.42578125" style="94" customWidth="1"/>
    <col min="13314" max="13314" width="30.7109375" style="94" customWidth="1"/>
    <col min="13315" max="13316" width="0" style="94" hidden="1" customWidth="1"/>
    <col min="13317" max="13318" width="12.7109375" style="94" customWidth="1"/>
    <col min="13319" max="13320" width="20.7109375" style="94" customWidth="1"/>
    <col min="13321" max="13321" width="45.7109375" style="94" customWidth="1"/>
    <col min="13322" max="13567" width="9.140625" style="94"/>
    <col min="13568" max="13569" width="5.42578125" style="94" customWidth="1"/>
    <col min="13570" max="13570" width="30.7109375" style="94" customWidth="1"/>
    <col min="13571" max="13572" width="0" style="94" hidden="1" customWidth="1"/>
    <col min="13573" max="13574" width="12.7109375" style="94" customWidth="1"/>
    <col min="13575" max="13576" width="20.7109375" style="94" customWidth="1"/>
    <col min="13577" max="13577" width="45.7109375" style="94" customWidth="1"/>
    <col min="13578" max="13823" width="9.140625" style="94"/>
    <col min="13824" max="13825" width="5.42578125" style="94" customWidth="1"/>
    <col min="13826" max="13826" width="30.7109375" style="94" customWidth="1"/>
    <col min="13827" max="13828" width="0" style="94" hidden="1" customWidth="1"/>
    <col min="13829" max="13830" width="12.7109375" style="94" customWidth="1"/>
    <col min="13831" max="13832" width="20.7109375" style="94" customWidth="1"/>
    <col min="13833" max="13833" width="45.7109375" style="94" customWidth="1"/>
    <col min="13834" max="14079" width="9.140625" style="94"/>
    <col min="14080" max="14081" width="5.42578125" style="94" customWidth="1"/>
    <col min="14082" max="14082" width="30.7109375" style="94" customWidth="1"/>
    <col min="14083" max="14084" width="0" style="94" hidden="1" customWidth="1"/>
    <col min="14085" max="14086" width="12.7109375" style="94" customWidth="1"/>
    <col min="14087" max="14088" width="20.7109375" style="94" customWidth="1"/>
    <col min="14089" max="14089" width="45.7109375" style="94" customWidth="1"/>
    <col min="14090" max="14335" width="9.140625" style="94"/>
    <col min="14336" max="14337" width="5.42578125" style="94" customWidth="1"/>
    <col min="14338" max="14338" width="30.7109375" style="94" customWidth="1"/>
    <col min="14339" max="14340" width="0" style="94" hidden="1" customWidth="1"/>
    <col min="14341" max="14342" width="12.7109375" style="94" customWidth="1"/>
    <col min="14343" max="14344" width="20.7109375" style="94" customWidth="1"/>
    <col min="14345" max="14345" width="45.7109375" style="94" customWidth="1"/>
    <col min="14346" max="14591" width="9.140625" style="94"/>
    <col min="14592" max="14593" width="5.42578125" style="94" customWidth="1"/>
    <col min="14594" max="14594" width="30.7109375" style="94" customWidth="1"/>
    <col min="14595" max="14596" width="0" style="94" hidden="1" customWidth="1"/>
    <col min="14597" max="14598" width="12.7109375" style="94" customWidth="1"/>
    <col min="14599" max="14600" width="20.7109375" style="94" customWidth="1"/>
    <col min="14601" max="14601" width="45.7109375" style="94" customWidth="1"/>
    <col min="14602" max="14847" width="9.140625" style="94"/>
    <col min="14848" max="14849" width="5.42578125" style="94" customWidth="1"/>
    <col min="14850" max="14850" width="30.7109375" style="94" customWidth="1"/>
    <col min="14851" max="14852" width="0" style="94" hidden="1" customWidth="1"/>
    <col min="14853" max="14854" width="12.7109375" style="94" customWidth="1"/>
    <col min="14855" max="14856" width="20.7109375" style="94" customWidth="1"/>
    <col min="14857" max="14857" width="45.7109375" style="94" customWidth="1"/>
    <col min="14858" max="15103" width="9.140625" style="94"/>
    <col min="15104" max="15105" width="5.42578125" style="94" customWidth="1"/>
    <col min="15106" max="15106" width="30.7109375" style="94" customWidth="1"/>
    <col min="15107" max="15108" width="0" style="94" hidden="1" customWidth="1"/>
    <col min="15109" max="15110" width="12.7109375" style="94" customWidth="1"/>
    <col min="15111" max="15112" width="20.7109375" style="94" customWidth="1"/>
    <col min="15113" max="15113" width="45.7109375" style="94" customWidth="1"/>
    <col min="15114" max="15359" width="9.140625" style="94"/>
    <col min="15360" max="15361" width="5.42578125" style="94" customWidth="1"/>
    <col min="15362" max="15362" width="30.7109375" style="94" customWidth="1"/>
    <col min="15363" max="15364" width="0" style="94" hidden="1" customWidth="1"/>
    <col min="15365" max="15366" width="12.7109375" style="94" customWidth="1"/>
    <col min="15367" max="15368" width="20.7109375" style="94" customWidth="1"/>
    <col min="15369" max="15369" width="45.7109375" style="94" customWidth="1"/>
    <col min="15370" max="15615" width="9.140625" style="94"/>
    <col min="15616" max="15617" width="5.42578125" style="94" customWidth="1"/>
    <col min="15618" max="15618" width="30.7109375" style="94" customWidth="1"/>
    <col min="15619" max="15620" width="0" style="94" hidden="1" customWidth="1"/>
    <col min="15621" max="15622" width="12.7109375" style="94" customWidth="1"/>
    <col min="15623" max="15624" width="20.7109375" style="94" customWidth="1"/>
    <col min="15625" max="15625" width="45.7109375" style="94" customWidth="1"/>
    <col min="15626" max="15871" width="9.140625" style="94"/>
    <col min="15872" max="15873" width="5.42578125" style="94" customWidth="1"/>
    <col min="15874" max="15874" width="30.7109375" style="94" customWidth="1"/>
    <col min="15875" max="15876" width="0" style="94" hidden="1" customWidth="1"/>
    <col min="15877" max="15878" width="12.7109375" style="94" customWidth="1"/>
    <col min="15879" max="15880" width="20.7109375" style="94" customWidth="1"/>
    <col min="15881" max="15881" width="45.7109375" style="94" customWidth="1"/>
    <col min="15882" max="16127" width="9.140625" style="94"/>
    <col min="16128" max="16129" width="5.42578125" style="94" customWidth="1"/>
    <col min="16130" max="16130" width="30.7109375" style="94" customWidth="1"/>
    <col min="16131" max="16132" width="0" style="94" hidden="1" customWidth="1"/>
    <col min="16133" max="16134" width="12.7109375" style="94" customWidth="1"/>
    <col min="16135" max="16136" width="20.7109375" style="94" customWidth="1"/>
    <col min="16137" max="16137" width="45.7109375" style="94" customWidth="1"/>
    <col min="16138" max="16384" width="9.140625" style="94"/>
  </cols>
  <sheetData>
    <row r="1" spans="1:9" s="40" customFormat="1" ht="29.25" customHeight="1">
      <c r="A1" s="319" t="s">
        <v>512</v>
      </c>
      <c r="B1" s="320"/>
      <c r="C1" s="320"/>
      <c r="D1" s="320"/>
      <c r="E1" s="320"/>
      <c r="F1" s="320"/>
      <c r="G1" s="320"/>
      <c r="H1" s="321"/>
    </row>
    <row r="2" spans="1:9" ht="24" customHeight="1">
      <c r="A2" s="363" t="s">
        <v>16</v>
      </c>
      <c r="B2" s="364"/>
      <c r="C2" s="364"/>
      <c r="D2" s="364"/>
      <c r="E2" s="364"/>
      <c r="F2" s="364"/>
      <c r="G2" s="364"/>
      <c r="H2" s="364"/>
      <c r="I2" s="188" t="s">
        <v>17</v>
      </c>
    </row>
    <row r="3" spans="1:9" s="95" customFormat="1" ht="95.25" customHeight="1">
      <c r="A3" s="121" t="s">
        <v>18</v>
      </c>
      <c r="B3" s="54" t="s">
        <v>3</v>
      </c>
      <c r="C3" s="54" t="s">
        <v>4</v>
      </c>
      <c r="D3" s="55" t="s">
        <v>13</v>
      </c>
      <c r="E3" s="55" t="s">
        <v>14</v>
      </c>
      <c r="F3" s="55" t="s">
        <v>280</v>
      </c>
      <c r="G3" s="55" t="s">
        <v>281</v>
      </c>
      <c r="H3" s="55" t="s">
        <v>282</v>
      </c>
      <c r="I3" s="122" t="s">
        <v>19</v>
      </c>
    </row>
    <row r="4" spans="1:9" s="99" customFormat="1" ht="48.75" customHeight="1">
      <c r="A4" s="69">
        <v>1</v>
      </c>
      <c r="B4" s="62">
        <v>244</v>
      </c>
      <c r="C4" s="104" t="s">
        <v>97</v>
      </c>
      <c r="D4" s="96">
        <v>274</v>
      </c>
      <c r="E4" s="59">
        <f>D4*10</f>
        <v>2740</v>
      </c>
      <c r="F4" s="59" t="s">
        <v>161</v>
      </c>
      <c r="G4" s="59" t="s">
        <v>161</v>
      </c>
      <c r="H4" s="59" t="s">
        <v>161</v>
      </c>
      <c r="I4" s="365" t="s">
        <v>497</v>
      </c>
    </row>
    <row r="5" spans="1:9" s="99" customFormat="1" ht="393.75" customHeight="1">
      <c r="A5" s="69">
        <v>2</v>
      </c>
      <c r="B5" s="62" t="s">
        <v>20</v>
      </c>
      <c r="C5" s="104" t="s">
        <v>21</v>
      </c>
      <c r="D5" s="96">
        <v>35</v>
      </c>
      <c r="E5" s="59">
        <f>D5*20</f>
        <v>700</v>
      </c>
      <c r="F5" s="59" t="s">
        <v>161</v>
      </c>
      <c r="G5" s="59" t="s">
        <v>161</v>
      </c>
      <c r="H5" s="59" t="s">
        <v>161</v>
      </c>
      <c r="I5" s="366"/>
    </row>
    <row r="6" spans="1:9" s="99" customFormat="1" ht="78" customHeight="1">
      <c r="A6" s="69">
        <v>3</v>
      </c>
      <c r="B6" s="62">
        <v>1</v>
      </c>
      <c r="C6" s="104" t="s">
        <v>64</v>
      </c>
      <c r="D6" s="96">
        <v>67</v>
      </c>
      <c r="E6" s="59">
        <f>D6*10</f>
        <v>670</v>
      </c>
      <c r="F6" s="59" t="s">
        <v>161</v>
      </c>
      <c r="G6" s="59" t="s">
        <v>161</v>
      </c>
      <c r="H6" s="59" t="s">
        <v>161</v>
      </c>
      <c r="I6" s="194" t="s">
        <v>344</v>
      </c>
    </row>
    <row r="7" spans="1:9" s="99" customFormat="1" ht="47.25">
      <c r="A7" s="69">
        <v>4</v>
      </c>
      <c r="B7" s="62">
        <v>1</v>
      </c>
      <c r="C7" s="104" t="s">
        <v>65</v>
      </c>
      <c r="D7" s="96">
        <v>65</v>
      </c>
      <c r="E7" s="59"/>
      <c r="F7" s="59" t="s">
        <v>161</v>
      </c>
      <c r="G7" s="59" t="s">
        <v>161</v>
      </c>
      <c r="H7" s="59" t="s">
        <v>161</v>
      </c>
      <c r="I7" s="313" t="s">
        <v>496</v>
      </c>
    </row>
    <row r="8" spans="1:9" s="99" customFormat="1" ht="76.5" customHeight="1">
      <c r="A8" s="69">
        <v>5</v>
      </c>
      <c r="B8" s="62" t="s">
        <v>73</v>
      </c>
      <c r="C8" s="104" t="s">
        <v>269</v>
      </c>
      <c r="D8" s="96">
        <v>39</v>
      </c>
      <c r="E8" s="59">
        <f>D8*10</f>
        <v>390</v>
      </c>
      <c r="F8" s="59" t="s">
        <v>161</v>
      </c>
      <c r="G8" s="59" t="s">
        <v>161</v>
      </c>
      <c r="H8" s="59" t="s">
        <v>161</v>
      </c>
      <c r="I8" s="194" t="s">
        <v>344</v>
      </c>
    </row>
    <row r="9" spans="1:9" s="99" customFormat="1" ht="41.25" customHeight="1">
      <c r="A9" s="69">
        <v>6</v>
      </c>
      <c r="B9" s="62"/>
      <c r="C9" s="104" t="s">
        <v>87</v>
      </c>
      <c r="D9" s="96"/>
      <c r="E9" s="59">
        <f>D9*10</f>
        <v>0</v>
      </c>
      <c r="F9" s="59" t="s">
        <v>161</v>
      </c>
      <c r="G9" s="59" t="s">
        <v>161</v>
      </c>
      <c r="H9" s="59" t="s">
        <v>161</v>
      </c>
      <c r="I9" s="194" t="s">
        <v>283</v>
      </c>
    </row>
    <row r="10" spans="1:9" s="38" customFormat="1" ht="22.5" customHeight="1" thickBot="1">
      <c r="A10" s="189"/>
      <c r="B10" s="114"/>
      <c r="C10" s="190" t="s">
        <v>11</v>
      </c>
      <c r="D10" s="191">
        <f>SUM(D4:D9)</f>
        <v>480</v>
      </c>
      <c r="E10" s="191">
        <f>SUM(E4:E9)</f>
        <v>4500</v>
      </c>
      <c r="F10" s="192"/>
      <c r="G10" s="114"/>
      <c r="H10" s="114"/>
      <c r="I10" s="193"/>
    </row>
  </sheetData>
  <mergeCells count="3">
    <mergeCell ref="A2:H2"/>
    <mergeCell ref="I4:I5"/>
    <mergeCell ref="A1:H1"/>
  </mergeCells>
  <printOptions horizontalCentered="1"/>
  <pageMargins left="0" right="0" top="0.35433070866141703" bottom="0.15748031496063" header="0.31496062992126" footer="0.31496062992126"/>
  <pageSetup paperSize="9" scale="65" fitToHeight="0" pageOrder="overThenDown" orientation="landscape" r:id="rId1"/>
</worksheet>
</file>

<file path=xl/worksheets/sheet8.xml><?xml version="1.0" encoding="utf-8"?>
<worksheet xmlns="http://schemas.openxmlformats.org/spreadsheetml/2006/main" xmlns:r="http://schemas.openxmlformats.org/officeDocument/2006/relationships">
  <sheetPr>
    <tabColor rgb="FFFF0000"/>
  </sheetPr>
  <dimension ref="A1:AG23"/>
  <sheetViews>
    <sheetView zoomScaleSheetLayoutView="115" workbookViewId="0">
      <selection sqref="A1:XFD1"/>
    </sheetView>
  </sheetViews>
  <sheetFormatPr defaultRowHeight="15.75"/>
  <cols>
    <col min="1" max="1" width="5.5703125" style="119" customWidth="1"/>
    <col min="2" max="2" width="8.28515625" style="119" customWidth="1"/>
    <col min="3" max="3" width="39.5703125" style="91" customWidth="1"/>
    <col min="4" max="4" width="10.85546875" style="108" customWidth="1"/>
    <col min="5" max="6" width="14" style="108" customWidth="1"/>
    <col min="7" max="7" width="16.28515625" style="108" customWidth="1"/>
    <col min="8" max="8" width="63.28515625" style="68" customWidth="1"/>
    <col min="9" max="9" width="13.42578125" style="111" customWidth="1"/>
    <col min="10" max="254" width="9.140625" style="111"/>
    <col min="255" max="255" width="7.28515625" style="111" customWidth="1"/>
    <col min="256" max="256" width="10.42578125" style="111" customWidth="1"/>
    <col min="257" max="257" width="32.7109375" style="111" customWidth="1"/>
    <col min="258" max="258" width="0" style="111" hidden="1" customWidth="1"/>
    <col min="259" max="259" width="11.42578125" style="111" customWidth="1"/>
    <col min="260" max="260" width="0" style="111" hidden="1" customWidth="1"/>
    <col min="261" max="263" width="16.28515625" style="111" customWidth="1"/>
    <col min="264" max="264" width="56.28515625" style="111" customWidth="1"/>
    <col min="265" max="265" width="13.42578125" style="111" customWidth="1"/>
    <col min="266" max="510" width="9.140625" style="111"/>
    <col min="511" max="511" width="7.28515625" style="111" customWidth="1"/>
    <col min="512" max="512" width="10.42578125" style="111" customWidth="1"/>
    <col min="513" max="513" width="32.7109375" style="111" customWidth="1"/>
    <col min="514" max="514" width="0" style="111" hidden="1" customWidth="1"/>
    <col min="515" max="515" width="11.42578125" style="111" customWidth="1"/>
    <col min="516" max="516" width="0" style="111" hidden="1" customWidth="1"/>
    <col min="517" max="519" width="16.28515625" style="111" customWidth="1"/>
    <col min="520" max="520" width="56.28515625" style="111" customWidth="1"/>
    <col min="521" max="521" width="13.42578125" style="111" customWidth="1"/>
    <col min="522" max="766" width="9.140625" style="111"/>
    <col min="767" max="767" width="7.28515625" style="111" customWidth="1"/>
    <col min="768" max="768" width="10.42578125" style="111" customWidth="1"/>
    <col min="769" max="769" width="32.7109375" style="111" customWidth="1"/>
    <col min="770" max="770" width="0" style="111" hidden="1" customWidth="1"/>
    <col min="771" max="771" width="11.42578125" style="111" customWidth="1"/>
    <col min="772" max="772" width="0" style="111" hidden="1" customWidth="1"/>
    <col min="773" max="775" width="16.28515625" style="111" customWidth="1"/>
    <col min="776" max="776" width="56.28515625" style="111" customWidth="1"/>
    <col min="777" max="777" width="13.42578125" style="111" customWidth="1"/>
    <col min="778" max="1022" width="9.140625" style="111"/>
    <col min="1023" max="1023" width="7.28515625" style="111" customWidth="1"/>
    <col min="1024" max="1024" width="10.42578125" style="111" customWidth="1"/>
    <col min="1025" max="1025" width="32.7109375" style="111" customWidth="1"/>
    <col min="1026" max="1026" width="0" style="111" hidden="1" customWidth="1"/>
    <col min="1027" max="1027" width="11.42578125" style="111" customWidth="1"/>
    <col min="1028" max="1028" width="0" style="111" hidden="1" customWidth="1"/>
    <col min="1029" max="1031" width="16.28515625" style="111" customWidth="1"/>
    <col min="1032" max="1032" width="56.28515625" style="111" customWidth="1"/>
    <col min="1033" max="1033" width="13.42578125" style="111" customWidth="1"/>
    <col min="1034" max="1278" width="9.140625" style="111"/>
    <col min="1279" max="1279" width="7.28515625" style="111" customWidth="1"/>
    <col min="1280" max="1280" width="10.42578125" style="111" customWidth="1"/>
    <col min="1281" max="1281" width="32.7109375" style="111" customWidth="1"/>
    <col min="1282" max="1282" width="0" style="111" hidden="1" customWidth="1"/>
    <col min="1283" max="1283" width="11.42578125" style="111" customWidth="1"/>
    <col min="1284" max="1284" width="0" style="111" hidden="1" customWidth="1"/>
    <col min="1285" max="1287" width="16.28515625" style="111" customWidth="1"/>
    <col min="1288" max="1288" width="56.28515625" style="111" customWidth="1"/>
    <col min="1289" max="1289" width="13.42578125" style="111" customWidth="1"/>
    <col min="1290" max="1534" width="9.140625" style="111"/>
    <col min="1535" max="1535" width="7.28515625" style="111" customWidth="1"/>
    <col min="1536" max="1536" width="10.42578125" style="111" customWidth="1"/>
    <col min="1537" max="1537" width="32.7109375" style="111" customWidth="1"/>
    <col min="1538" max="1538" width="0" style="111" hidden="1" customWidth="1"/>
    <col min="1539" max="1539" width="11.42578125" style="111" customWidth="1"/>
    <col min="1540" max="1540" width="0" style="111" hidden="1" customWidth="1"/>
    <col min="1541" max="1543" width="16.28515625" style="111" customWidth="1"/>
    <col min="1544" max="1544" width="56.28515625" style="111" customWidth="1"/>
    <col min="1545" max="1545" width="13.42578125" style="111" customWidth="1"/>
    <col min="1546" max="1790" width="9.140625" style="111"/>
    <col min="1791" max="1791" width="7.28515625" style="111" customWidth="1"/>
    <col min="1792" max="1792" width="10.42578125" style="111" customWidth="1"/>
    <col min="1793" max="1793" width="32.7109375" style="111" customWidth="1"/>
    <col min="1794" max="1794" width="0" style="111" hidden="1" customWidth="1"/>
    <col min="1795" max="1795" width="11.42578125" style="111" customWidth="1"/>
    <col min="1796" max="1796" width="0" style="111" hidden="1" customWidth="1"/>
    <col min="1797" max="1799" width="16.28515625" style="111" customWidth="1"/>
    <col min="1800" max="1800" width="56.28515625" style="111" customWidth="1"/>
    <col min="1801" max="1801" width="13.42578125" style="111" customWidth="1"/>
    <col min="1802" max="2046" width="9.140625" style="111"/>
    <col min="2047" max="2047" width="7.28515625" style="111" customWidth="1"/>
    <col min="2048" max="2048" width="10.42578125" style="111" customWidth="1"/>
    <col min="2049" max="2049" width="32.7109375" style="111" customWidth="1"/>
    <col min="2050" max="2050" width="0" style="111" hidden="1" customWidth="1"/>
    <col min="2051" max="2051" width="11.42578125" style="111" customWidth="1"/>
    <col min="2052" max="2052" width="0" style="111" hidden="1" customWidth="1"/>
    <col min="2053" max="2055" width="16.28515625" style="111" customWidth="1"/>
    <col min="2056" max="2056" width="56.28515625" style="111" customWidth="1"/>
    <col min="2057" max="2057" width="13.42578125" style="111" customWidth="1"/>
    <col min="2058" max="2302" width="9.140625" style="111"/>
    <col min="2303" max="2303" width="7.28515625" style="111" customWidth="1"/>
    <col min="2304" max="2304" width="10.42578125" style="111" customWidth="1"/>
    <col min="2305" max="2305" width="32.7109375" style="111" customWidth="1"/>
    <col min="2306" max="2306" width="0" style="111" hidden="1" customWidth="1"/>
    <col min="2307" max="2307" width="11.42578125" style="111" customWidth="1"/>
    <col min="2308" max="2308" width="0" style="111" hidden="1" customWidth="1"/>
    <col min="2309" max="2311" width="16.28515625" style="111" customWidth="1"/>
    <col min="2312" max="2312" width="56.28515625" style="111" customWidth="1"/>
    <col min="2313" max="2313" width="13.42578125" style="111" customWidth="1"/>
    <col min="2314" max="2558" width="9.140625" style="111"/>
    <col min="2559" max="2559" width="7.28515625" style="111" customWidth="1"/>
    <col min="2560" max="2560" width="10.42578125" style="111" customWidth="1"/>
    <col min="2561" max="2561" width="32.7109375" style="111" customWidth="1"/>
    <col min="2562" max="2562" width="0" style="111" hidden="1" customWidth="1"/>
    <col min="2563" max="2563" width="11.42578125" style="111" customWidth="1"/>
    <col min="2564" max="2564" width="0" style="111" hidden="1" customWidth="1"/>
    <col min="2565" max="2567" width="16.28515625" style="111" customWidth="1"/>
    <col min="2568" max="2568" width="56.28515625" style="111" customWidth="1"/>
    <col min="2569" max="2569" width="13.42578125" style="111" customWidth="1"/>
    <col min="2570" max="2814" width="9.140625" style="111"/>
    <col min="2815" max="2815" width="7.28515625" style="111" customWidth="1"/>
    <col min="2816" max="2816" width="10.42578125" style="111" customWidth="1"/>
    <col min="2817" max="2817" width="32.7109375" style="111" customWidth="1"/>
    <col min="2818" max="2818" width="0" style="111" hidden="1" customWidth="1"/>
    <col min="2819" max="2819" width="11.42578125" style="111" customWidth="1"/>
    <col min="2820" max="2820" width="0" style="111" hidden="1" customWidth="1"/>
    <col min="2821" max="2823" width="16.28515625" style="111" customWidth="1"/>
    <col min="2824" max="2824" width="56.28515625" style="111" customWidth="1"/>
    <col min="2825" max="2825" width="13.42578125" style="111" customWidth="1"/>
    <col min="2826" max="3070" width="9.140625" style="111"/>
    <col min="3071" max="3071" width="7.28515625" style="111" customWidth="1"/>
    <col min="3072" max="3072" width="10.42578125" style="111" customWidth="1"/>
    <col min="3073" max="3073" width="32.7109375" style="111" customWidth="1"/>
    <col min="3074" max="3074" width="0" style="111" hidden="1" customWidth="1"/>
    <col min="3075" max="3075" width="11.42578125" style="111" customWidth="1"/>
    <col min="3076" max="3076" width="0" style="111" hidden="1" customWidth="1"/>
    <col min="3077" max="3079" width="16.28515625" style="111" customWidth="1"/>
    <col min="3080" max="3080" width="56.28515625" style="111" customWidth="1"/>
    <col min="3081" max="3081" width="13.42578125" style="111" customWidth="1"/>
    <col min="3082" max="3326" width="9.140625" style="111"/>
    <col min="3327" max="3327" width="7.28515625" style="111" customWidth="1"/>
    <col min="3328" max="3328" width="10.42578125" style="111" customWidth="1"/>
    <col min="3329" max="3329" width="32.7109375" style="111" customWidth="1"/>
    <col min="3330" max="3330" width="0" style="111" hidden="1" customWidth="1"/>
    <col min="3331" max="3331" width="11.42578125" style="111" customWidth="1"/>
    <col min="3332" max="3332" width="0" style="111" hidden="1" customWidth="1"/>
    <col min="3333" max="3335" width="16.28515625" style="111" customWidth="1"/>
    <col min="3336" max="3336" width="56.28515625" style="111" customWidth="1"/>
    <col min="3337" max="3337" width="13.42578125" style="111" customWidth="1"/>
    <col min="3338" max="3582" width="9.140625" style="111"/>
    <col min="3583" max="3583" width="7.28515625" style="111" customWidth="1"/>
    <col min="3584" max="3584" width="10.42578125" style="111" customWidth="1"/>
    <col min="3585" max="3585" width="32.7109375" style="111" customWidth="1"/>
    <col min="3586" max="3586" width="0" style="111" hidden="1" customWidth="1"/>
    <col min="3587" max="3587" width="11.42578125" style="111" customWidth="1"/>
    <col min="3588" max="3588" width="0" style="111" hidden="1" customWidth="1"/>
    <col min="3589" max="3591" width="16.28515625" style="111" customWidth="1"/>
    <col min="3592" max="3592" width="56.28515625" style="111" customWidth="1"/>
    <col min="3593" max="3593" width="13.42578125" style="111" customWidth="1"/>
    <col min="3594" max="3838" width="9.140625" style="111"/>
    <col min="3839" max="3839" width="7.28515625" style="111" customWidth="1"/>
    <col min="3840" max="3840" width="10.42578125" style="111" customWidth="1"/>
    <col min="3841" max="3841" width="32.7109375" style="111" customWidth="1"/>
    <col min="3842" max="3842" width="0" style="111" hidden="1" customWidth="1"/>
    <col min="3843" max="3843" width="11.42578125" style="111" customWidth="1"/>
    <col min="3844" max="3844" width="0" style="111" hidden="1" customWidth="1"/>
    <col min="3845" max="3847" width="16.28515625" style="111" customWidth="1"/>
    <col min="3848" max="3848" width="56.28515625" style="111" customWidth="1"/>
    <col min="3849" max="3849" width="13.42578125" style="111" customWidth="1"/>
    <col min="3850" max="4094" width="9.140625" style="111"/>
    <col min="4095" max="4095" width="7.28515625" style="111" customWidth="1"/>
    <col min="4096" max="4096" width="10.42578125" style="111" customWidth="1"/>
    <col min="4097" max="4097" width="32.7109375" style="111" customWidth="1"/>
    <col min="4098" max="4098" width="0" style="111" hidden="1" customWidth="1"/>
    <col min="4099" max="4099" width="11.42578125" style="111" customWidth="1"/>
    <col min="4100" max="4100" width="0" style="111" hidden="1" customWidth="1"/>
    <col min="4101" max="4103" width="16.28515625" style="111" customWidth="1"/>
    <col min="4104" max="4104" width="56.28515625" style="111" customWidth="1"/>
    <col min="4105" max="4105" width="13.42578125" style="111" customWidth="1"/>
    <col min="4106" max="4350" width="9.140625" style="111"/>
    <col min="4351" max="4351" width="7.28515625" style="111" customWidth="1"/>
    <col min="4352" max="4352" width="10.42578125" style="111" customWidth="1"/>
    <col min="4353" max="4353" width="32.7109375" style="111" customWidth="1"/>
    <col min="4354" max="4354" width="0" style="111" hidden="1" customWidth="1"/>
    <col min="4355" max="4355" width="11.42578125" style="111" customWidth="1"/>
    <col min="4356" max="4356" width="0" style="111" hidden="1" customWidth="1"/>
    <col min="4357" max="4359" width="16.28515625" style="111" customWidth="1"/>
    <col min="4360" max="4360" width="56.28515625" style="111" customWidth="1"/>
    <col min="4361" max="4361" width="13.42578125" style="111" customWidth="1"/>
    <col min="4362" max="4606" width="9.140625" style="111"/>
    <col min="4607" max="4607" width="7.28515625" style="111" customWidth="1"/>
    <col min="4608" max="4608" width="10.42578125" style="111" customWidth="1"/>
    <col min="4609" max="4609" width="32.7109375" style="111" customWidth="1"/>
    <col min="4610" max="4610" width="0" style="111" hidden="1" customWidth="1"/>
    <col min="4611" max="4611" width="11.42578125" style="111" customWidth="1"/>
    <col min="4612" max="4612" width="0" style="111" hidden="1" customWidth="1"/>
    <col min="4613" max="4615" width="16.28515625" style="111" customWidth="1"/>
    <col min="4616" max="4616" width="56.28515625" style="111" customWidth="1"/>
    <col min="4617" max="4617" width="13.42578125" style="111" customWidth="1"/>
    <col min="4618" max="4862" width="9.140625" style="111"/>
    <col min="4863" max="4863" width="7.28515625" style="111" customWidth="1"/>
    <col min="4864" max="4864" width="10.42578125" style="111" customWidth="1"/>
    <col min="4865" max="4865" width="32.7109375" style="111" customWidth="1"/>
    <col min="4866" max="4866" width="0" style="111" hidden="1" customWidth="1"/>
    <col min="4867" max="4867" width="11.42578125" style="111" customWidth="1"/>
    <col min="4868" max="4868" width="0" style="111" hidden="1" customWidth="1"/>
    <col min="4869" max="4871" width="16.28515625" style="111" customWidth="1"/>
    <col min="4872" max="4872" width="56.28515625" style="111" customWidth="1"/>
    <col min="4873" max="4873" width="13.42578125" style="111" customWidth="1"/>
    <col min="4874" max="5118" width="9.140625" style="111"/>
    <col min="5119" max="5119" width="7.28515625" style="111" customWidth="1"/>
    <col min="5120" max="5120" width="10.42578125" style="111" customWidth="1"/>
    <col min="5121" max="5121" width="32.7109375" style="111" customWidth="1"/>
    <col min="5122" max="5122" width="0" style="111" hidden="1" customWidth="1"/>
    <col min="5123" max="5123" width="11.42578125" style="111" customWidth="1"/>
    <col min="5124" max="5124" width="0" style="111" hidden="1" customWidth="1"/>
    <col min="5125" max="5127" width="16.28515625" style="111" customWidth="1"/>
    <col min="5128" max="5128" width="56.28515625" style="111" customWidth="1"/>
    <col min="5129" max="5129" width="13.42578125" style="111" customWidth="1"/>
    <col min="5130" max="5374" width="9.140625" style="111"/>
    <col min="5375" max="5375" width="7.28515625" style="111" customWidth="1"/>
    <col min="5376" max="5376" width="10.42578125" style="111" customWidth="1"/>
    <col min="5377" max="5377" width="32.7109375" style="111" customWidth="1"/>
    <col min="5378" max="5378" width="0" style="111" hidden="1" customWidth="1"/>
    <col min="5379" max="5379" width="11.42578125" style="111" customWidth="1"/>
    <col min="5380" max="5380" width="0" style="111" hidden="1" customWidth="1"/>
    <col min="5381" max="5383" width="16.28515625" style="111" customWidth="1"/>
    <col min="5384" max="5384" width="56.28515625" style="111" customWidth="1"/>
    <col min="5385" max="5385" width="13.42578125" style="111" customWidth="1"/>
    <col min="5386" max="5630" width="9.140625" style="111"/>
    <col min="5631" max="5631" width="7.28515625" style="111" customWidth="1"/>
    <col min="5632" max="5632" width="10.42578125" style="111" customWidth="1"/>
    <col min="5633" max="5633" width="32.7109375" style="111" customWidth="1"/>
    <col min="5634" max="5634" width="0" style="111" hidden="1" customWidth="1"/>
    <col min="5635" max="5635" width="11.42578125" style="111" customWidth="1"/>
    <col min="5636" max="5636" width="0" style="111" hidden="1" customWidth="1"/>
    <col min="5637" max="5639" width="16.28515625" style="111" customWidth="1"/>
    <col min="5640" max="5640" width="56.28515625" style="111" customWidth="1"/>
    <col min="5641" max="5641" width="13.42578125" style="111" customWidth="1"/>
    <col min="5642" max="5886" width="9.140625" style="111"/>
    <col min="5887" max="5887" width="7.28515625" style="111" customWidth="1"/>
    <col min="5888" max="5888" width="10.42578125" style="111" customWidth="1"/>
    <col min="5889" max="5889" width="32.7109375" style="111" customWidth="1"/>
    <col min="5890" max="5890" width="0" style="111" hidden="1" customWidth="1"/>
    <col min="5891" max="5891" width="11.42578125" style="111" customWidth="1"/>
    <col min="5892" max="5892" width="0" style="111" hidden="1" customWidth="1"/>
    <col min="5893" max="5895" width="16.28515625" style="111" customWidth="1"/>
    <col min="5896" max="5896" width="56.28515625" style="111" customWidth="1"/>
    <col min="5897" max="5897" width="13.42578125" style="111" customWidth="1"/>
    <col min="5898" max="6142" width="9.140625" style="111"/>
    <col min="6143" max="6143" width="7.28515625" style="111" customWidth="1"/>
    <col min="6144" max="6144" width="10.42578125" style="111" customWidth="1"/>
    <col min="6145" max="6145" width="32.7109375" style="111" customWidth="1"/>
    <col min="6146" max="6146" width="0" style="111" hidden="1" customWidth="1"/>
    <col min="6147" max="6147" width="11.42578125" style="111" customWidth="1"/>
    <col min="6148" max="6148" width="0" style="111" hidden="1" customWidth="1"/>
    <col min="6149" max="6151" width="16.28515625" style="111" customWidth="1"/>
    <col min="6152" max="6152" width="56.28515625" style="111" customWidth="1"/>
    <col min="6153" max="6153" width="13.42578125" style="111" customWidth="1"/>
    <col min="6154" max="6398" width="9.140625" style="111"/>
    <col min="6399" max="6399" width="7.28515625" style="111" customWidth="1"/>
    <col min="6400" max="6400" width="10.42578125" style="111" customWidth="1"/>
    <col min="6401" max="6401" width="32.7109375" style="111" customWidth="1"/>
    <col min="6402" max="6402" width="0" style="111" hidden="1" customWidth="1"/>
    <col min="6403" max="6403" width="11.42578125" style="111" customWidth="1"/>
    <col min="6404" max="6404" width="0" style="111" hidden="1" customWidth="1"/>
    <col min="6405" max="6407" width="16.28515625" style="111" customWidth="1"/>
    <col min="6408" max="6408" width="56.28515625" style="111" customWidth="1"/>
    <col min="6409" max="6409" width="13.42578125" style="111" customWidth="1"/>
    <col min="6410" max="6654" width="9.140625" style="111"/>
    <col min="6655" max="6655" width="7.28515625" style="111" customWidth="1"/>
    <col min="6656" max="6656" width="10.42578125" style="111" customWidth="1"/>
    <col min="6657" max="6657" width="32.7109375" style="111" customWidth="1"/>
    <col min="6658" max="6658" width="0" style="111" hidden="1" customWidth="1"/>
    <col min="6659" max="6659" width="11.42578125" style="111" customWidth="1"/>
    <col min="6660" max="6660" width="0" style="111" hidden="1" customWidth="1"/>
    <col min="6661" max="6663" width="16.28515625" style="111" customWidth="1"/>
    <col min="6664" max="6664" width="56.28515625" style="111" customWidth="1"/>
    <col min="6665" max="6665" width="13.42578125" style="111" customWidth="1"/>
    <col min="6666" max="6910" width="9.140625" style="111"/>
    <col min="6911" max="6911" width="7.28515625" style="111" customWidth="1"/>
    <col min="6912" max="6912" width="10.42578125" style="111" customWidth="1"/>
    <col min="6913" max="6913" width="32.7109375" style="111" customWidth="1"/>
    <col min="6914" max="6914" width="0" style="111" hidden="1" customWidth="1"/>
    <col min="6915" max="6915" width="11.42578125" style="111" customWidth="1"/>
    <col min="6916" max="6916" width="0" style="111" hidden="1" customWidth="1"/>
    <col min="6917" max="6919" width="16.28515625" style="111" customWidth="1"/>
    <col min="6920" max="6920" width="56.28515625" style="111" customWidth="1"/>
    <col min="6921" max="6921" width="13.42578125" style="111" customWidth="1"/>
    <col min="6922" max="7166" width="9.140625" style="111"/>
    <col min="7167" max="7167" width="7.28515625" style="111" customWidth="1"/>
    <col min="7168" max="7168" width="10.42578125" style="111" customWidth="1"/>
    <col min="7169" max="7169" width="32.7109375" style="111" customWidth="1"/>
    <col min="7170" max="7170" width="0" style="111" hidden="1" customWidth="1"/>
    <col min="7171" max="7171" width="11.42578125" style="111" customWidth="1"/>
    <col min="7172" max="7172" width="0" style="111" hidden="1" customWidth="1"/>
    <col min="7173" max="7175" width="16.28515625" style="111" customWidth="1"/>
    <col min="7176" max="7176" width="56.28515625" style="111" customWidth="1"/>
    <col min="7177" max="7177" width="13.42578125" style="111" customWidth="1"/>
    <col min="7178" max="7422" width="9.140625" style="111"/>
    <col min="7423" max="7423" width="7.28515625" style="111" customWidth="1"/>
    <col min="7424" max="7424" width="10.42578125" style="111" customWidth="1"/>
    <col min="7425" max="7425" width="32.7109375" style="111" customWidth="1"/>
    <col min="7426" max="7426" width="0" style="111" hidden="1" customWidth="1"/>
    <col min="7427" max="7427" width="11.42578125" style="111" customWidth="1"/>
    <col min="7428" max="7428" width="0" style="111" hidden="1" customWidth="1"/>
    <col min="7429" max="7431" width="16.28515625" style="111" customWidth="1"/>
    <col min="7432" max="7432" width="56.28515625" style="111" customWidth="1"/>
    <col min="7433" max="7433" width="13.42578125" style="111" customWidth="1"/>
    <col min="7434" max="7678" width="9.140625" style="111"/>
    <col min="7679" max="7679" width="7.28515625" style="111" customWidth="1"/>
    <col min="7680" max="7680" width="10.42578125" style="111" customWidth="1"/>
    <col min="7681" max="7681" width="32.7109375" style="111" customWidth="1"/>
    <col min="7682" max="7682" width="0" style="111" hidden="1" customWidth="1"/>
    <col min="7683" max="7683" width="11.42578125" style="111" customWidth="1"/>
    <col min="7684" max="7684" width="0" style="111" hidden="1" customWidth="1"/>
    <col min="7685" max="7687" width="16.28515625" style="111" customWidth="1"/>
    <col min="7688" max="7688" width="56.28515625" style="111" customWidth="1"/>
    <col min="7689" max="7689" width="13.42578125" style="111" customWidth="1"/>
    <col min="7690" max="7934" width="9.140625" style="111"/>
    <col min="7935" max="7935" width="7.28515625" style="111" customWidth="1"/>
    <col min="7936" max="7936" width="10.42578125" style="111" customWidth="1"/>
    <col min="7937" max="7937" width="32.7109375" style="111" customWidth="1"/>
    <col min="7938" max="7938" width="0" style="111" hidden="1" customWidth="1"/>
    <col min="7939" max="7939" width="11.42578125" style="111" customWidth="1"/>
    <col min="7940" max="7940" width="0" style="111" hidden="1" customWidth="1"/>
    <col min="7941" max="7943" width="16.28515625" style="111" customWidth="1"/>
    <col min="7944" max="7944" width="56.28515625" style="111" customWidth="1"/>
    <col min="7945" max="7945" width="13.42578125" style="111" customWidth="1"/>
    <col min="7946" max="8190" width="9.140625" style="111"/>
    <col min="8191" max="8191" width="7.28515625" style="111" customWidth="1"/>
    <col min="8192" max="8192" width="10.42578125" style="111" customWidth="1"/>
    <col min="8193" max="8193" width="32.7109375" style="111" customWidth="1"/>
    <col min="8194" max="8194" width="0" style="111" hidden="1" customWidth="1"/>
    <col min="8195" max="8195" width="11.42578125" style="111" customWidth="1"/>
    <col min="8196" max="8196" width="0" style="111" hidden="1" customWidth="1"/>
    <col min="8197" max="8199" width="16.28515625" style="111" customWidth="1"/>
    <col min="8200" max="8200" width="56.28515625" style="111" customWidth="1"/>
    <col min="8201" max="8201" width="13.42578125" style="111" customWidth="1"/>
    <col min="8202" max="8446" width="9.140625" style="111"/>
    <col min="8447" max="8447" width="7.28515625" style="111" customWidth="1"/>
    <col min="8448" max="8448" width="10.42578125" style="111" customWidth="1"/>
    <col min="8449" max="8449" width="32.7109375" style="111" customWidth="1"/>
    <col min="8450" max="8450" width="0" style="111" hidden="1" customWidth="1"/>
    <col min="8451" max="8451" width="11.42578125" style="111" customWidth="1"/>
    <col min="8452" max="8452" width="0" style="111" hidden="1" customWidth="1"/>
    <col min="8453" max="8455" width="16.28515625" style="111" customWidth="1"/>
    <col min="8456" max="8456" width="56.28515625" style="111" customWidth="1"/>
    <col min="8457" max="8457" width="13.42578125" style="111" customWidth="1"/>
    <col min="8458" max="8702" width="9.140625" style="111"/>
    <col min="8703" max="8703" width="7.28515625" style="111" customWidth="1"/>
    <col min="8704" max="8704" width="10.42578125" style="111" customWidth="1"/>
    <col min="8705" max="8705" width="32.7109375" style="111" customWidth="1"/>
    <col min="8706" max="8706" width="0" style="111" hidden="1" customWidth="1"/>
    <col min="8707" max="8707" width="11.42578125" style="111" customWidth="1"/>
    <col min="8708" max="8708" width="0" style="111" hidden="1" customWidth="1"/>
    <col min="8709" max="8711" width="16.28515625" style="111" customWidth="1"/>
    <col min="8712" max="8712" width="56.28515625" style="111" customWidth="1"/>
    <col min="8713" max="8713" width="13.42578125" style="111" customWidth="1"/>
    <col min="8714" max="8958" width="9.140625" style="111"/>
    <col min="8959" max="8959" width="7.28515625" style="111" customWidth="1"/>
    <col min="8960" max="8960" width="10.42578125" style="111" customWidth="1"/>
    <col min="8961" max="8961" width="32.7109375" style="111" customWidth="1"/>
    <col min="8962" max="8962" width="0" style="111" hidden="1" customWidth="1"/>
    <col min="8963" max="8963" width="11.42578125" style="111" customWidth="1"/>
    <col min="8964" max="8964" width="0" style="111" hidden="1" customWidth="1"/>
    <col min="8965" max="8967" width="16.28515625" style="111" customWidth="1"/>
    <col min="8968" max="8968" width="56.28515625" style="111" customWidth="1"/>
    <col min="8969" max="8969" width="13.42578125" style="111" customWidth="1"/>
    <col min="8970" max="9214" width="9.140625" style="111"/>
    <col min="9215" max="9215" width="7.28515625" style="111" customWidth="1"/>
    <col min="9216" max="9216" width="10.42578125" style="111" customWidth="1"/>
    <col min="9217" max="9217" width="32.7109375" style="111" customWidth="1"/>
    <col min="9218" max="9218" width="0" style="111" hidden="1" customWidth="1"/>
    <col min="9219" max="9219" width="11.42578125" style="111" customWidth="1"/>
    <col min="9220" max="9220" width="0" style="111" hidden="1" customWidth="1"/>
    <col min="9221" max="9223" width="16.28515625" style="111" customWidth="1"/>
    <col min="9224" max="9224" width="56.28515625" style="111" customWidth="1"/>
    <col min="9225" max="9225" width="13.42578125" style="111" customWidth="1"/>
    <col min="9226" max="9470" width="9.140625" style="111"/>
    <col min="9471" max="9471" width="7.28515625" style="111" customWidth="1"/>
    <col min="9472" max="9472" width="10.42578125" style="111" customWidth="1"/>
    <col min="9473" max="9473" width="32.7109375" style="111" customWidth="1"/>
    <col min="9474" max="9474" width="0" style="111" hidden="1" customWidth="1"/>
    <col min="9475" max="9475" width="11.42578125" style="111" customWidth="1"/>
    <col min="9476" max="9476" width="0" style="111" hidden="1" customWidth="1"/>
    <col min="9477" max="9479" width="16.28515625" style="111" customWidth="1"/>
    <col min="9480" max="9480" width="56.28515625" style="111" customWidth="1"/>
    <col min="9481" max="9481" width="13.42578125" style="111" customWidth="1"/>
    <col min="9482" max="9726" width="9.140625" style="111"/>
    <col min="9727" max="9727" width="7.28515625" style="111" customWidth="1"/>
    <col min="9728" max="9728" width="10.42578125" style="111" customWidth="1"/>
    <col min="9729" max="9729" width="32.7109375" style="111" customWidth="1"/>
    <col min="9730" max="9730" width="0" style="111" hidden="1" customWidth="1"/>
    <col min="9731" max="9731" width="11.42578125" style="111" customWidth="1"/>
    <col min="9732" max="9732" width="0" style="111" hidden="1" customWidth="1"/>
    <col min="9733" max="9735" width="16.28515625" style="111" customWidth="1"/>
    <col min="9736" max="9736" width="56.28515625" style="111" customWidth="1"/>
    <col min="9737" max="9737" width="13.42578125" style="111" customWidth="1"/>
    <col min="9738" max="9982" width="9.140625" style="111"/>
    <col min="9983" max="9983" width="7.28515625" style="111" customWidth="1"/>
    <col min="9984" max="9984" width="10.42578125" style="111" customWidth="1"/>
    <col min="9985" max="9985" width="32.7109375" style="111" customWidth="1"/>
    <col min="9986" max="9986" width="0" style="111" hidden="1" customWidth="1"/>
    <col min="9987" max="9987" width="11.42578125" style="111" customWidth="1"/>
    <col min="9988" max="9988" width="0" style="111" hidden="1" customWidth="1"/>
    <col min="9989" max="9991" width="16.28515625" style="111" customWidth="1"/>
    <col min="9992" max="9992" width="56.28515625" style="111" customWidth="1"/>
    <col min="9993" max="9993" width="13.42578125" style="111" customWidth="1"/>
    <col min="9994" max="10238" width="9.140625" style="111"/>
    <col min="10239" max="10239" width="7.28515625" style="111" customWidth="1"/>
    <col min="10240" max="10240" width="10.42578125" style="111" customWidth="1"/>
    <col min="10241" max="10241" width="32.7109375" style="111" customWidth="1"/>
    <col min="10242" max="10242" width="0" style="111" hidden="1" customWidth="1"/>
    <col min="10243" max="10243" width="11.42578125" style="111" customWidth="1"/>
    <col min="10244" max="10244" width="0" style="111" hidden="1" customWidth="1"/>
    <col min="10245" max="10247" width="16.28515625" style="111" customWidth="1"/>
    <col min="10248" max="10248" width="56.28515625" style="111" customWidth="1"/>
    <col min="10249" max="10249" width="13.42578125" style="111" customWidth="1"/>
    <col min="10250" max="10494" width="9.140625" style="111"/>
    <col min="10495" max="10495" width="7.28515625" style="111" customWidth="1"/>
    <col min="10496" max="10496" width="10.42578125" style="111" customWidth="1"/>
    <col min="10497" max="10497" width="32.7109375" style="111" customWidth="1"/>
    <col min="10498" max="10498" width="0" style="111" hidden="1" customWidth="1"/>
    <col min="10499" max="10499" width="11.42578125" style="111" customWidth="1"/>
    <col min="10500" max="10500" width="0" style="111" hidden="1" customWidth="1"/>
    <col min="10501" max="10503" width="16.28515625" style="111" customWidth="1"/>
    <col min="10504" max="10504" width="56.28515625" style="111" customWidth="1"/>
    <col min="10505" max="10505" width="13.42578125" style="111" customWidth="1"/>
    <col min="10506" max="10750" width="9.140625" style="111"/>
    <col min="10751" max="10751" width="7.28515625" style="111" customWidth="1"/>
    <col min="10752" max="10752" width="10.42578125" style="111" customWidth="1"/>
    <col min="10753" max="10753" width="32.7109375" style="111" customWidth="1"/>
    <col min="10754" max="10754" width="0" style="111" hidden="1" customWidth="1"/>
    <col min="10755" max="10755" width="11.42578125" style="111" customWidth="1"/>
    <col min="10756" max="10756" width="0" style="111" hidden="1" customWidth="1"/>
    <col min="10757" max="10759" width="16.28515625" style="111" customWidth="1"/>
    <col min="10760" max="10760" width="56.28515625" style="111" customWidth="1"/>
    <col min="10761" max="10761" width="13.42578125" style="111" customWidth="1"/>
    <col min="10762" max="11006" width="9.140625" style="111"/>
    <col min="11007" max="11007" width="7.28515625" style="111" customWidth="1"/>
    <col min="11008" max="11008" width="10.42578125" style="111" customWidth="1"/>
    <col min="11009" max="11009" width="32.7109375" style="111" customWidth="1"/>
    <col min="11010" max="11010" width="0" style="111" hidden="1" customWidth="1"/>
    <col min="11011" max="11011" width="11.42578125" style="111" customWidth="1"/>
    <col min="11012" max="11012" width="0" style="111" hidden="1" customWidth="1"/>
    <col min="11013" max="11015" width="16.28515625" style="111" customWidth="1"/>
    <col min="11016" max="11016" width="56.28515625" style="111" customWidth="1"/>
    <col min="11017" max="11017" width="13.42578125" style="111" customWidth="1"/>
    <col min="11018" max="11262" width="9.140625" style="111"/>
    <col min="11263" max="11263" width="7.28515625" style="111" customWidth="1"/>
    <col min="11264" max="11264" width="10.42578125" style="111" customWidth="1"/>
    <col min="11265" max="11265" width="32.7109375" style="111" customWidth="1"/>
    <col min="11266" max="11266" width="0" style="111" hidden="1" customWidth="1"/>
    <col min="11267" max="11267" width="11.42578125" style="111" customWidth="1"/>
    <col min="11268" max="11268" width="0" style="111" hidden="1" customWidth="1"/>
    <col min="11269" max="11271" width="16.28515625" style="111" customWidth="1"/>
    <col min="11272" max="11272" width="56.28515625" style="111" customWidth="1"/>
    <col min="11273" max="11273" width="13.42578125" style="111" customWidth="1"/>
    <col min="11274" max="11518" width="9.140625" style="111"/>
    <col min="11519" max="11519" width="7.28515625" style="111" customWidth="1"/>
    <col min="11520" max="11520" width="10.42578125" style="111" customWidth="1"/>
    <col min="11521" max="11521" width="32.7109375" style="111" customWidth="1"/>
    <col min="11522" max="11522" width="0" style="111" hidden="1" customWidth="1"/>
    <col min="11523" max="11523" width="11.42578125" style="111" customWidth="1"/>
    <col min="11524" max="11524" width="0" style="111" hidden="1" customWidth="1"/>
    <col min="11525" max="11527" width="16.28515625" style="111" customWidth="1"/>
    <col min="11528" max="11528" width="56.28515625" style="111" customWidth="1"/>
    <col min="11529" max="11529" width="13.42578125" style="111" customWidth="1"/>
    <col min="11530" max="11774" width="9.140625" style="111"/>
    <col min="11775" max="11775" width="7.28515625" style="111" customWidth="1"/>
    <col min="11776" max="11776" width="10.42578125" style="111" customWidth="1"/>
    <col min="11777" max="11777" width="32.7109375" style="111" customWidth="1"/>
    <col min="11778" max="11778" width="0" style="111" hidden="1" customWidth="1"/>
    <col min="11779" max="11779" width="11.42578125" style="111" customWidth="1"/>
    <col min="11780" max="11780" width="0" style="111" hidden="1" customWidth="1"/>
    <col min="11781" max="11783" width="16.28515625" style="111" customWidth="1"/>
    <col min="11784" max="11784" width="56.28515625" style="111" customWidth="1"/>
    <col min="11785" max="11785" width="13.42578125" style="111" customWidth="1"/>
    <col min="11786" max="12030" width="9.140625" style="111"/>
    <col min="12031" max="12031" width="7.28515625" style="111" customWidth="1"/>
    <col min="12032" max="12032" width="10.42578125" style="111" customWidth="1"/>
    <col min="12033" max="12033" width="32.7109375" style="111" customWidth="1"/>
    <col min="12034" max="12034" width="0" style="111" hidden="1" customWidth="1"/>
    <col min="12035" max="12035" width="11.42578125" style="111" customWidth="1"/>
    <col min="12036" max="12036" width="0" style="111" hidden="1" customWidth="1"/>
    <col min="12037" max="12039" width="16.28515625" style="111" customWidth="1"/>
    <col min="12040" max="12040" width="56.28515625" style="111" customWidth="1"/>
    <col min="12041" max="12041" width="13.42578125" style="111" customWidth="1"/>
    <col min="12042" max="12286" width="9.140625" style="111"/>
    <col min="12287" max="12287" width="7.28515625" style="111" customWidth="1"/>
    <col min="12288" max="12288" width="10.42578125" style="111" customWidth="1"/>
    <col min="12289" max="12289" width="32.7109375" style="111" customWidth="1"/>
    <col min="12290" max="12290" width="0" style="111" hidden="1" customWidth="1"/>
    <col min="12291" max="12291" width="11.42578125" style="111" customWidth="1"/>
    <col min="12292" max="12292" width="0" style="111" hidden="1" customWidth="1"/>
    <col min="12293" max="12295" width="16.28515625" style="111" customWidth="1"/>
    <col min="12296" max="12296" width="56.28515625" style="111" customWidth="1"/>
    <col min="12297" max="12297" width="13.42578125" style="111" customWidth="1"/>
    <col min="12298" max="12542" width="9.140625" style="111"/>
    <col min="12543" max="12543" width="7.28515625" style="111" customWidth="1"/>
    <col min="12544" max="12544" width="10.42578125" style="111" customWidth="1"/>
    <col min="12545" max="12545" width="32.7109375" style="111" customWidth="1"/>
    <col min="12546" max="12546" width="0" style="111" hidden="1" customWidth="1"/>
    <col min="12547" max="12547" width="11.42578125" style="111" customWidth="1"/>
    <col min="12548" max="12548" width="0" style="111" hidden="1" customWidth="1"/>
    <col min="12549" max="12551" width="16.28515625" style="111" customWidth="1"/>
    <col min="12552" max="12552" width="56.28515625" style="111" customWidth="1"/>
    <col min="12553" max="12553" width="13.42578125" style="111" customWidth="1"/>
    <col min="12554" max="12798" width="9.140625" style="111"/>
    <col min="12799" max="12799" width="7.28515625" style="111" customWidth="1"/>
    <col min="12800" max="12800" width="10.42578125" style="111" customWidth="1"/>
    <col min="12801" max="12801" width="32.7109375" style="111" customWidth="1"/>
    <col min="12802" max="12802" width="0" style="111" hidden="1" customWidth="1"/>
    <col min="12803" max="12803" width="11.42578125" style="111" customWidth="1"/>
    <col min="12804" max="12804" width="0" style="111" hidden="1" customWidth="1"/>
    <col min="12805" max="12807" width="16.28515625" style="111" customWidth="1"/>
    <col min="12808" max="12808" width="56.28515625" style="111" customWidth="1"/>
    <col min="12809" max="12809" width="13.42578125" style="111" customWidth="1"/>
    <col min="12810" max="13054" width="9.140625" style="111"/>
    <col min="13055" max="13055" width="7.28515625" style="111" customWidth="1"/>
    <col min="13056" max="13056" width="10.42578125" style="111" customWidth="1"/>
    <col min="13057" max="13057" width="32.7109375" style="111" customWidth="1"/>
    <col min="13058" max="13058" width="0" style="111" hidden="1" customWidth="1"/>
    <col min="13059" max="13059" width="11.42578125" style="111" customWidth="1"/>
    <col min="13060" max="13060" width="0" style="111" hidden="1" customWidth="1"/>
    <col min="13061" max="13063" width="16.28515625" style="111" customWidth="1"/>
    <col min="13064" max="13064" width="56.28515625" style="111" customWidth="1"/>
    <col min="13065" max="13065" width="13.42578125" style="111" customWidth="1"/>
    <col min="13066" max="13310" width="9.140625" style="111"/>
    <col min="13311" max="13311" width="7.28515625" style="111" customWidth="1"/>
    <col min="13312" max="13312" width="10.42578125" style="111" customWidth="1"/>
    <col min="13313" max="13313" width="32.7109375" style="111" customWidth="1"/>
    <col min="13314" max="13314" width="0" style="111" hidden="1" customWidth="1"/>
    <col min="13315" max="13315" width="11.42578125" style="111" customWidth="1"/>
    <col min="13316" max="13316" width="0" style="111" hidden="1" customWidth="1"/>
    <col min="13317" max="13319" width="16.28515625" style="111" customWidth="1"/>
    <col min="13320" max="13320" width="56.28515625" style="111" customWidth="1"/>
    <col min="13321" max="13321" width="13.42578125" style="111" customWidth="1"/>
    <col min="13322" max="13566" width="9.140625" style="111"/>
    <col min="13567" max="13567" width="7.28515625" style="111" customWidth="1"/>
    <col min="13568" max="13568" width="10.42578125" style="111" customWidth="1"/>
    <col min="13569" max="13569" width="32.7109375" style="111" customWidth="1"/>
    <col min="13570" max="13570" width="0" style="111" hidden="1" customWidth="1"/>
    <col min="13571" max="13571" width="11.42578125" style="111" customWidth="1"/>
    <col min="13572" max="13572" width="0" style="111" hidden="1" customWidth="1"/>
    <col min="13573" max="13575" width="16.28515625" style="111" customWidth="1"/>
    <col min="13576" max="13576" width="56.28515625" style="111" customWidth="1"/>
    <col min="13577" max="13577" width="13.42578125" style="111" customWidth="1"/>
    <col min="13578" max="13822" width="9.140625" style="111"/>
    <col min="13823" max="13823" width="7.28515625" style="111" customWidth="1"/>
    <col min="13824" max="13824" width="10.42578125" style="111" customWidth="1"/>
    <col min="13825" max="13825" width="32.7109375" style="111" customWidth="1"/>
    <col min="13826" max="13826" width="0" style="111" hidden="1" customWidth="1"/>
    <col min="13827" max="13827" width="11.42578125" style="111" customWidth="1"/>
    <col min="13828" max="13828" width="0" style="111" hidden="1" customWidth="1"/>
    <col min="13829" max="13831" width="16.28515625" style="111" customWidth="1"/>
    <col min="13832" max="13832" width="56.28515625" style="111" customWidth="1"/>
    <col min="13833" max="13833" width="13.42578125" style="111" customWidth="1"/>
    <col min="13834" max="14078" width="9.140625" style="111"/>
    <col min="14079" max="14079" width="7.28515625" style="111" customWidth="1"/>
    <col min="14080" max="14080" width="10.42578125" style="111" customWidth="1"/>
    <col min="14081" max="14081" width="32.7109375" style="111" customWidth="1"/>
    <col min="14082" max="14082" width="0" style="111" hidden="1" customWidth="1"/>
    <col min="14083" max="14083" width="11.42578125" style="111" customWidth="1"/>
    <col min="14084" max="14084" width="0" style="111" hidden="1" customWidth="1"/>
    <col min="14085" max="14087" width="16.28515625" style="111" customWidth="1"/>
    <col min="14088" max="14088" width="56.28515625" style="111" customWidth="1"/>
    <col min="14089" max="14089" width="13.42578125" style="111" customWidth="1"/>
    <col min="14090" max="14334" width="9.140625" style="111"/>
    <col min="14335" max="14335" width="7.28515625" style="111" customWidth="1"/>
    <col min="14336" max="14336" width="10.42578125" style="111" customWidth="1"/>
    <col min="14337" max="14337" width="32.7109375" style="111" customWidth="1"/>
    <col min="14338" max="14338" width="0" style="111" hidden="1" customWidth="1"/>
    <col min="14339" max="14339" width="11.42578125" style="111" customWidth="1"/>
    <col min="14340" max="14340" width="0" style="111" hidden="1" customWidth="1"/>
    <col min="14341" max="14343" width="16.28515625" style="111" customWidth="1"/>
    <col min="14344" max="14344" width="56.28515625" style="111" customWidth="1"/>
    <col min="14345" max="14345" width="13.42578125" style="111" customWidth="1"/>
    <col min="14346" max="14590" width="9.140625" style="111"/>
    <col min="14591" max="14591" width="7.28515625" style="111" customWidth="1"/>
    <col min="14592" max="14592" width="10.42578125" style="111" customWidth="1"/>
    <col min="14593" max="14593" width="32.7109375" style="111" customWidth="1"/>
    <col min="14594" max="14594" width="0" style="111" hidden="1" customWidth="1"/>
    <col min="14595" max="14595" width="11.42578125" style="111" customWidth="1"/>
    <col min="14596" max="14596" width="0" style="111" hidden="1" customWidth="1"/>
    <col min="14597" max="14599" width="16.28515625" style="111" customWidth="1"/>
    <col min="14600" max="14600" width="56.28515625" style="111" customWidth="1"/>
    <col min="14601" max="14601" width="13.42578125" style="111" customWidth="1"/>
    <col min="14602" max="14846" width="9.140625" style="111"/>
    <col min="14847" max="14847" width="7.28515625" style="111" customWidth="1"/>
    <col min="14848" max="14848" width="10.42578125" style="111" customWidth="1"/>
    <col min="14849" max="14849" width="32.7109375" style="111" customWidth="1"/>
    <col min="14850" max="14850" width="0" style="111" hidden="1" customWidth="1"/>
    <col min="14851" max="14851" width="11.42578125" style="111" customWidth="1"/>
    <col min="14852" max="14852" width="0" style="111" hidden="1" customWidth="1"/>
    <col min="14853" max="14855" width="16.28515625" style="111" customWidth="1"/>
    <col min="14856" max="14856" width="56.28515625" style="111" customWidth="1"/>
    <col min="14857" max="14857" width="13.42578125" style="111" customWidth="1"/>
    <col min="14858" max="15102" width="9.140625" style="111"/>
    <col min="15103" max="15103" width="7.28515625" style="111" customWidth="1"/>
    <col min="15104" max="15104" width="10.42578125" style="111" customWidth="1"/>
    <col min="15105" max="15105" width="32.7109375" style="111" customWidth="1"/>
    <col min="15106" max="15106" width="0" style="111" hidden="1" customWidth="1"/>
    <col min="15107" max="15107" width="11.42578125" style="111" customWidth="1"/>
    <col min="15108" max="15108" width="0" style="111" hidden="1" customWidth="1"/>
    <col min="15109" max="15111" width="16.28515625" style="111" customWidth="1"/>
    <col min="15112" max="15112" width="56.28515625" style="111" customWidth="1"/>
    <col min="15113" max="15113" width="13.42578125" style="111" customWidth="1"/>
    <col min="15114" max="15358" width="9.140625" style="111"/>
    <col min="15359" max="15359" width="7.28515625" style="111" customWidth="1"/>
    <col min="15360" max="15360" width="10.42578125" style="111" customWidth="1"/>
    <col min="15361" max="15361" width="32.7109375" style="111" customWidth="1"/>
    <col min="15362" max="15362" width="0" style="111" hidden="1" customWidth="1"/>
    <col min="15363" max="15363" width="11.42578125" style="111" customWidth="1"/>
    <col min="15364" max="15364" width="0" style="111" hidden="1" customWidth="1"/>
    <col min="15365" max="15367" width="16.28515625" style="111" customWidth="1"/>
    <col min="15368" max="15368" width="56.28515625" style="111" customWidth="1"/>
    <col min="15369" max="15369" width="13.42578125" style="111" customWidth="1"/>
    <col min="15370" max="15614" width="9.140625" style="111"/>
    <col min="15615" max="15615" width="7.28515625" style="111" customWidth="1"/>
    <col min="15616" max="15616" width="10.42578125" style="111" customWidth="1"/>
    <col min="15617" max="15617" width="32.7109375" style="111" customWidth="1"/>
    <col min="15618" max="15618" width="0" style="111" hidden="1" customWidth="1"/>
    <col min="15619" max="15619" width="11.42578125" style="111" customWidth="1"/>
    <col min="15620" max="15620" width="0" style="111" hidden="1" customWidth="1"/>
    <col min="15621" max="15623" width="16.28515625" style="111" customWidth="1"/>
    <col min="15624" max="15624" width="56.28515625" style="111" customWidth="1"/>
    <col min="15625" max="15625" width="13.42578125" style="111" customWidth="1"/>
    <col min="15626" max="15870" width="9.140625" style="111"/>
    <col min="15871" max="15871" width="7.28515625" style="111" customWidth="1"/>
    <col min="15872" max="15872" width="10.42578125" style="111" customWidth="1"/>
    <col min="15873" max="15873" width="32.7109375" style="111" customWidth="1"/>
    <col min="15874" max="15874" width="0" style="111" hidden="1" customWidth="1"/>
    <col min="15875" max="15875" width="11.42578125" style="111" customWidth="1"/>
    <col min="15876" max="15876" width="0" style="111" hidden="1" customWidth="1"/>
    <col min="15877" max="15879" width="16.28515625" style="111" customWidth="1"/>
    <col min="15880" max="15880" width="56.28515625" style="111" customWidth="1"/>
    <col min="15881" max="15881" width="13.42578125" style="111" customWidth="1"/>
    <col min="15882" max="16126" width="9.140625" style="111"/>
    <col min="16127" max="16127" width="7.28515625" style="111" customWidth="1"/>
    <col min="16128" max="16128" width="10.42578125" style="111" customWidth="1"/>
    <col min="16129" max="16129" width="32.7109375" style="111" customWidth="1"/>
    <col min="16130" max="16130" width="0" style="111" hidden="1" customWidth="1"/>
    <col min="16131" max="16131" width="11.42578125" style="111" customWidth="1"/>
    <col min="16132" max="16132" width="0" style="111" hidden="1" customWidth="1"/>
    <col min="16133" max="16135" width="16.28515625" style="111" customWidth="1"/>
    <col min="16136" max="16136" width="56.28515625" style="111" customWidth="1"/>
    <col min="16137" max="16137" width="13.42578125" style="111" customWidth="1"/>
    <col min="16138" max="16384" width="9.140625" style="111"/>
  </cols>
  <sheetData>
    <row r="1" spans="1:33" s="40" customFormat="1" ht="29.25" customHeight="1">
      <c r="A1" s="319" t="s">
        <v>512</v>
      </c>
      <c r="B1" s="320"/>
      <c r="C1" s="320"/>
      <c r="D1" s="320"/>
      <c r="E1" s="320"/>
      <c r="F1" s="320"/>
      <c r="G1" s="320"/>
      <c r="H1" s="321"/>
    </row>
    <row r="2" spans="1:33" s="106" customFormat="1" ht="22.5" customHeight="1">
      <c r="A2" s="367" t="s">
        <v>44</v>
      </c>
      <c r="B2" s="368"/>
      <c r="C2" s="368"/>
      <c r="D2" s="368"/>
      <c r="E2" s="368"/>
      <c r="F2" s="267"/>
      <c r="G2" s="267"/>
      <c r="H2" s="268" t="s">
        <v>45</v>
      </c>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spans="1:33" s="108" customFormat="1" ht="78.75" customHeight="1">
      <c r="A3" s="65" t="s">
        <v>2</v>
      </c>
      <c r="B3" s="66" t="s">
        <v>3</v>
      </c>
      <c r="C3" s="66" t="s">
        <v>4</v>
      </c>
      <c r="D3" s="66" t="s">
        <v>6</v>
      </c>
      <c r="E3" s="66" t="s">
        <v>7</v>
      </c>
      <c r="F3" s="66" t="s">
        <v>287</v>
      </c>
      <c r="G3" s="66" t="s">
        <v>301</v>
      </c>
      <c r="H3" s="107" t="s">
        <v>19</v>
      </c>
    </row>
    <row r="4" spans="1:33">
      <c r="A4" s="69">
        <v>1</v>
      </c>
      <c r="B4" s="61" t="s">
        <v>46</v>
      </c>
      <c r="C4" s="109" t="s">
        <v>267</v>
      </c>
      <c r="D4" s="71">
        <v>18</v>
      </c>
      <c r="E4" s="71">
        <v>40</v>
      </c>
      <c r="F4" s="71"/>
      <c r="G4" s="71"/>
      <c r="H4" s="110" t="s">
        <v>494</v>
      </c>
    </row>
    <row r="5" spans="1:33" ht="81.75" customHeight="1">
      <c r="A5" s="69">
        <v>2</v>
      </c>
      <c r="B5" s="61">
        <v>137</v>
      </c>
      <c r="C5" s="112" t="s">
        <v>481</v>
      </c>
      <c r="D5" s="71">
        <v>40</v>
      </c>
      <c r="E5" s="71">
        <v>1150</v>
      </c>
      <c r="F5" s="71"/>
      <c r="G5" s="71" t="s">
        <v>302</v>
      </c>
      <c r="H5" s="83" t="s">
        <v>426</v>
      </c>
    </row>
    <row r="6" spans="1:33" ht="66.75" customHeight="1">
      <c r="A6" s="69">
        <v>3</v>
      </c>
      <c r="B6" s="61" t="s">
        <v>47</v>
      </c>
      <c r="C6" s="101" t="s">
        <v>360</v>
      </c>
      <c r="D6" s="60">
        <v>115</v>
      </c>
      <c r="E6" s="113">
        <v>1600</v>
      </c>
      <c r="F6" s="113"/>
      <c r="G6" s="81" t="s">
        <v>303</v>
      </c>
      <c r="H6" s="83" t="s">
        <v>367</v>
      </c>
    </row>
    <row r="7" spans="1:33" ht="65.25" customHeight="1">
      <c r="A7" s="69">
        <v>4</v>
      </c>
      <c r="B7" s="61">
        <v>53</v>
      </c>
      <c r="C7" s="101" t="s">
        <v>49</v>
      </c>
      <c r="D7" s="60">
        <v>220</v>
      </c>
      <c r="E7" s="60">
        <v>2200</v>
      </c>
      <c r="F7" s="60"/>
      <c r="G7" s="60" t="s">
        <v>304</v>
      </c>
      <c r="H7" s="110" t="s">
        <v>425</v>
      </c>
    </row>
    <row r="8" spans="1:33" ht="66" customHeight="1">
      <c r="A8" s="369">
        <v>5</v>
      </c>
      <c r="B8" s="371">
        <v>39</v>
      </c>
      <c r="C8" s="101" t="s">
        <v>428</v>
      </c>
      <c r="D8" s="60">
        <v>95.411000000000001</v>
      </c>
      <c r="E8" s="60">
        <v>869.34</v>
      </c>
      <c r="F8" s="60"/>
      <c r="G8" s="60"/>
      <c r="H8" s="110" t="s">
        <v>503</v>
      </c>
    </row>
    <row r="9" spans="1:33" ht="31.5">
      <c r="A9" s="370"/>
      <c r="B9" s="372"/>
      <c r="C9" s="101" t="s">
        <v>429</v>
      </c>
      <c r="D9" s="60">
        <v>58.5</v>
      </c>
      <c r="E9" s="60"/>
      <c r="F9" s="60"/>
      <c r="G9" s="60"/>
      <c r="H9" s="110" t="s">
        <v>430</v>
      </c>
    </row>
    <row r="10" spans="1:33" ht="31.5">
      <c r="A10" s="69">
        <v>6</v>
      </c>
      <c r="B10" s="61" t="s">
        <v>47</v>
      </c>
      <c r="C10" s="101" t="s">
        <v>66</v>
      </c>
      <c r="D10" s="60">
        <v>90</v>
      </c>
      <c r="E10" s="60">
        <v>903</v>
      </c>
      <c r="F10" s="60"/>
      <c r="G10" s="60"/>
      <c r="H10" s="110" t="s">
        <v>494</v>
      </c>
    </row>
    <row r="11" spans="1:33" ht="49.5" customHeight="1">
      <c r="A11" s="69">
        <v>7</v>
      </c>
      <c r="B11" s="61"/>
      <c r="C11" s="101" t="s">
        <v>427</v>
      </c>
      <c r="D11" s="60">
        <v>116</v>
      </c>
      <c r="E11" s="60">
        <v>1162</v>
      </c>
      <c r="F11" s="60"/>
      <c r="G11" s="60"/>
      <c r="H11" s="110" t="s">
        <v>494</v>
      </c>
    </row>
    <row r="12" spans="1:33" ht="49.5" customHeight="1">
      <c r="A12" s="69">
        <v>8</v>
      </c>
      <c r="B12" s="61" t="s">
        <v>23</v>
      </c>
      <c r="C12" s="101" t="s">
        <v>305</v>
      </c>
      <c r="D12" s="60">
        <v>150</v>
      </c>
      <c r="E12" s="60">
        <v>1509</v>
      </c>
      <c r="F12" s="60"/>
      <c r="G12" s="60"/>
      <c r="H12" s="110" t="s">
        <v>500</v>
      </c>
    </row>
    <row r="13" spans="1:33" ht="35.25" customHeight="1">
      <c r="A13" s="69">
        <v>9</v>
      </c>
      <c r="B13" s="61">
        <v>150</v>
      </c>
      <c r="C13" s="101" t="s">
        <v>306</v>
      </c>
      <c r="D13" s="60">
        <v>45</v>
      </c>
      <c r="E13" s="60">
        <v>456</v>
      </c>
      <c r="F13" s="60"/>
      <c r="G13" s="60"/>
      <c r="H13" s="110" t="s">
        <v>500</v>
      </c>
    </row>
    <row r="14" spans="1:33" ht="35.25" customHeight="1">
      <c r="A14" s="69">
        <v>10</v>
      </c>
      <c r="B14" s="61">
        <v>202</v>
      </c>
      <c r="C14" s="101" t="s">
        <v>307</v>
      </c>
      <c r="D14" s="60">
        <v>114</v>
      </c>
      <c r="E14" s="60">
        <v>1200</v>
      </c>
      <c r="F14" s="60"/>
      <c r="G14" s="60"/>
      <c r="H14" s="110" t="s">
        <v>500</v>
      </c>
    </row>
    <row r="15" spans="1:33" ht="39" customHeight="1">
      <c r="A15" s="69">
        <v>11</v>
      </c>
      <c r="B15" s="61">
        <v>53</v>
      </c>
      <c r="C15" s="101" t="s">
        <v>308</v>
      </c>
      <c r="D15" s="60">
        <v>105</v>
      </c>
      <c r="E15" s="60">
        <v>1135</v>
      </c>
      <c r="F15" s="60"/>
      <c r="G15" s="60"/>
      <c r="H15" s="110" t="s">
        <v>500</v>
      </c>
    </row>
    <row r="16" spans="1:33" ht="23.25" customHeight="1">
      <c r="A16" s="69">
        <v>12</v>
      </c>
      <c r="B16" s="61">
        <v>39</v>
      </c>
      <c r="C16" s="101" t="s">
        <v>416</v>
      </c>
      <c r="D16" s="60">
        <v>3</v>
      </c>
      <c r="E16" s="60">
        <v>20</v>
      </c>
      <c r="F16" s="269"/>
      <c r="G16" s="270"/>
      <c r="H16" s="110" t="s">
        <v>501</v>
      </c>
    </row>
    <row r="17" spans="1:8" ht="66.75" customHeight="1">
      <c r="A17" s="69">
        <v>13</v>
      </c>
      <c r="B17" s="61" t="s">
        <v>375</v>
      </c>
      <c r="C17" s="101" t="s">
        <v>417</v>
      </c>
      <c r="D17" s="60">
        <v>34.5</v>
      </c>
      <c r="E17" s="60">
        <v>48</v>
      </c>
      <c r="F17" s="269"/>
      <c r="G17" s="270"/>
      <c r="H17" s="271" t="s">
        <v>482</v>
      </c>
    </row>
    <row r="18" spans="1:8" ht="66.75" customHeight="1">
      <c r="A18" s="69">
        <v>14</v>
      </c>
      <c r="B18" s="61"/>
      <c r="C18" s="101" t="s">
        <v>431</v>
      </c>
      <c r="D18" s="60"/>
      <c r="E18" s="60"/>
      <c r="F18" s="269"/>
      <c r="G18" s="270"/>
      <c r="H18" s="271" t="s">
        <v>432</v>
      </c>
    </row>
    <row r="19" spans="1:8" ht="51.75" customHeight="1">
      <c r="A19" s="69">
        <v>15</v>
      </c>
      <c r="B19" s="61" t="s">
        <v>375</v>
      </c>
      <c r="C19" s="101" t="s">
        <v>418</v>
      </c>
      <c r="D19" s="60">
        <v>58.5</v>
      </c>
      <c r="E19" s="60">
        <v>80</v>
      </c>
      <c r="F19" s="269"/>
      <c r="G19" s="270"/>
      <c r="H19" s="271" t="s">
        <v>482</v>
      </c>
    </row>
    <row r="20" spans="1:8" ht="51.75" customHeight="1">
      <c r="A20" s="69">
        <v>16</v>
      </c>
      <c r="B20" s="61" t="s">
        <v>375</v>
      </c>
      <c r="C20" s="101" t="s">
        <v>422</v>
      </c>
      <c r="D20" s="60">
        <v>92</v>
      </c>
      <c r="E20" s="60"/>
      <c r="F20" s="269"/>
      <c r="G20" s="270"/>
      <c r="H20" s="271" t="s">
        <v>482</v>
      </c>
    </row>
    <row r="21" spans="1:8" ht="34.5" customHeight="1">
      <c r="A21" s="69">
        <v>17</v>
      </c>
      <c r="B21" s="61" t="s">
        <v>375</v>
      </c>
      <c r="C21" s="101" t="s">
        <v>423</v>
      </c>
      <c r="D21" s="60">
        <v>70</v>
      </c>
      <c r="E21" s="60"/>
      <c r="F21" s="269"/>
      <c r="G21" s="270"/>
      <c r="H21" s="271" t="s">
        <v>482</v>
      </c>
    </row>
    <row r="22" spans="1:8" ht="20.25" customHeight="1">
      <c r="A22" s="69">
        <v>18</v>
      </c>
      <c r="B22" s="61">
        <v>53</v>
      </c>
      <c r="C22" s="101" t="s">
        <v>424</v>
      </c>
      <c r="D22" s="125">
        <v>120</v>
      </c>
      <c r="E22" s="125">
        <v>150</v>
      </c>
      <c r="F22" s="269"/>
      <c r="G22" s="270"/>
      <c r="H22" s="110" t="s">
        <v>433</v>
      </c>
    </row>
    <row r="23" spans="1:8" s="118" customFormat="1" ht="16.5" thickBot="1">
      <c r="A23" s="75"/>
      <c r="B23" s="76"/>
      <c r="C23" s="115" t="s">
        <v>11</v>
      </c>
      <c r="D23" s="116">
        <f>SUM(D4:D22)</f>
        <v>1544.9110000000001</v>
      </c>
      <c r="E23" s="116">
        <f>SUM(E4:E19)</f>
        <v>12372.34</v>
      </c>
      <c r="F23" s="116"/>
      <c r="G23" s="116"/>
      <c r="H23" s="117"/>
    </row>
  </sheetData>
  <mergeCells count="4">
    <mergeCell ref="A1:H1"/>
    <mergeCell ref="A2:E2"/>
    <mergeCell ref="A8:A9"/>
    <mergeCell ref="B8:B9"/>
  </mergeCells>
  <printOptions horizontalCentered="1"/>
  <pageMargins left="0.23622047244094491" right="0.23622047244094491" top="0.23622047244094491" bottom="0.23622047244094491" header="0.23622047244094491" footer="0.23622047244094491"/>
  <pageSetup paperSize="9" scale="78" orientation="landscape" r:id="rId1"/>
  <headerFooter alignWithMargins="0"/>
</worksheet>
</file>

<file path=xl/worksheets/sheet9.xml><?xml version="1.0" encoding="utf-8"?>
<worksheet xmlns="http://schemas.openxmlformats.org/spreadsheetml/2006/main" xmlns:r="http://schemas.openxmlformats.org/officeDocument/2006/relationships">
  <sheetPr>
    <tabColor rgb="FFFF0000"/>
  </sheetPr>
  <dimension ref="A1:K17"/>
  <sheetViews>
    <sheetView view="pageBreakPreview" zoomScale="90" zoomScaleSheetLayoutView="90" workbookViewId="0">
      <selection sqref="A1:XFD1"/>
    </sheetView>
  </sheetViews>
  <sheetFormatPr defaultRowHeight="15"/>
  <cols>
    <col min="3" max="3" width="37.5703125" customWidth="1"/>
    <col min="4" max="4" width="9.5703125" customWidth="1"/>
    <col min="5" max="5" width="13.7109375" customWidth="1"/>
    <col min="6" max="6" width="12.140625" customWidth="1"/>
    <col min="7" max="7" width="20" customWidth="1"/>
    <col min="8" max="8" width="15.7109375" customWidth="1"/>
    <col min="9" max="9" width="38.7109375" customWidth="1"/>
  </cols>
  <sheetData>
    <row r="1" spans="1:11" s="40" customFormat="1" ht="29.25" customHeight="1">
      <c r="A1" s="319" t="s">
        <v>512</v>
      </c>
      <c r="B1" s="320"/>
      <c r="C1" s="320"/>
      <c r="D1" s="320"/>
      <c r="E1" s="320"/>
      <c r="F1" s="320"/>
      <c r="G1" s="320"/>
      <c r="H1" s="321"/>
    </row>
    <row r="2" spans="1:11" ht="18.75">
      <c r="A2" s="275" t="s">
        <v>171</v>
      </c>
      <c r="B2" s="276"/>
      <c r="C2" s="277"/>
      <c r="D2" s="277"/>
      <c r="E2" s="277"/>
      <c r="F2" s="277"/>
      <c r="G2" s="373" t="s">
        <v>172</v>
      </c>
      <c r="H2" s="374"/>
      <c r="I2" s="375"/>
    </row>
    <row r="3" spans="1:11" ht="86.25" customHeight="1">
      <c r="A3" s="278" t="s">
        <v>18</v>
      </c>
      <c r="B3" s="279" t="s">
        <v>3</v>
      </c>
      <c r="C3" s="279" t="s">
        <v>4</v>
      </c>
      <c r="D3" s="280" t="s">
        <v>13</v>
      </c>
      <c r="E3" s="280" t="s">
        <v>14</v>
      </c>
      <c r="F3" s="280" t="s">
        <v>280</v>
      </c>
      <c r="G3" s="280" t="s">
        <v>281</v>
      </c>
      <c r="H3" s="280" t="s">
        <v>282</v>
      </c>
      <c r="I3" s="281" t="s">
        <v>19</v>
      </c>
    </row>
    <row r="4" spans="1:11" ht="75">
      <c r="A4" s="282">
        <v>1</v>
      </c>
      <c r="B4" s="283" t="s">
        <v>23</v>
      </c>
      <c r="C4" s="223" t="s">
        <v>173</v>
      </c>
      <c r="D4" s="284">
        <v>38</v>
      </c>
      <c r="E4" s="285">
        <f>D4*7</f>
        <v>266</v>
      </c>
      <c r="F4" s="286" t="s">
        <v>161</v>
      </c>
      <c r="G4" s="286" t="s">
        <v>161</v>
      </c>
      <c r="H4" s="287" t="s">
        <v>444</v>
      </c>
      <c r="I4" s="229" t="s">
        <v>448</v>
      </c>
    </row>
    <row r="5" spans="1:11" ht="324" customHeight="1">
      <c r="A5" s="288">
        <v>2</v>
      </c>
      <c r="B5" s="283" t="s">
        <v>23</v>
      </c>
      <c r="C5" s="223" t="s">
        <v>175</v>
      </c>
      <c r="D5" s="289">
        <v>61.57</v>
      </c>
      <c r="E5" s="289">
        <v>410</v>
      </c>
      <c r="F5" s="286" t="s">
        <v>161</v>
      </c>
      <c r="G5" s="290" t="s">
        <v>445</v>
      </c>
      <c r="H5" s="286" t="s">
        <v>161</v>
      </c>
      <c r="I5" s="229" t="s">
        <v>449</v>
      </c>
    </row>
    <row r="6" spans="1:11" ht="155.25">
      <c r="A6" s="288">
        <v>3</v>
      </c>
      <c r="B6" s="283" t="s">
        <v>23</v>
      </c>
      <c r="C6" s="223" t="s">
        <v>382</v>
      </c>
      <c r="D6" s="289">
        <v>129.38499999999999</v>
      </c>
      <c r="E6" s="289">
        <v>695.15</v>
      </c>
      <c r="F6" s="286" t="s">
        <v>161</v>
      </c>
      <c r="G6" s="286" t="s">
        <v>161</v>
      </c>
      <c r="H6" s="10" t="s">
        <v>446</v>
      </c>
      <c r="I6" s="229" t="s">
        <v>450</v>
      </c>
    </row>
    <row r="7" spans="1:11" ht="155.25">
      <c r="A7" s="288">
        <v>4</v>
      </c>
      <c r="B7" s="283" t="s">
        <v>23</v>
      </c>
      <c r="C7" s="223" t="s">
        <v>176</v>
      </c>
      <c r="D7" s="289">
        <v>35</v>
      </c>
      <c r="E7" s="289">
        <v>259.37</v>
      </c>
      <c r="F7" s="286" t="s">
        <v>161</v>
      </c>
      <c r="G7" s="286" t="s">
        <v>161</v>
      </c>
      <c r="H7" s="10" t="s">
        <v>444</v>
      </c>
      <c r="I7" s="229" t="s">
        <v>451</v>
      </c>
    </row>
    <row r="8" spans="1:11" ht="172.5">
      <c r="A8" s="288">
        <v>5</v>
      </c>
      <c r="B8" s="283" t="s">
        <v>23</v>
      </c>
      <c r="C8" s="223" t="s">
        <v>177</v>
      </c>
      <c r="D8" s="289">
        <v>69.5</v>
      </c>
      <c r="E8" s="289">
        <v>426</v>
      </c>
      <c r="F8" s="286" t="s">
        <v>161</v>
      </c>
      <c r="G8" s="286" t="s">
        <v>161</v>
      </c>
      <c r="H8" s="10" t="s">
        <v>446</v>
      </c>
      <c r="I8" s="229" t="s">
        <v>452</v>
      </c>
    </row>
    <row r="9" spans="1:11" ht="75" customHeight="1">
      <c r="A9" s="288">
        <v>6</v>
      </c>
      <c r="B9" s="283" t="s">
        <v>23</v>
      </c>
      <c r="C9" s="223" t="s">
        <v>383</v>
      </c>
      <c r="D9" s="289">
        <v>52</v>
      </c>
      <c r="E9" s="289"/>
      <c r="F9" s="286"/>
      <c r="G9" s="286"/>
      <c r="H9" s="286"/>
      <c r="I9" s="376" t="s">
        <v>498</v>
      </c>
    </row>
    <row r="10" spans="1:11" ht="131.25">
      <c r="A10" s="288">
        <v>7</v>
      </c>
      <c r="B10" s="283" t="s">
        <v>23</v>
      </c>
      <c r="C10" s="223" t="s">
        <v>384</v>
      </c>
      <c r="D10" s="289">
        <v>96</v>
      </c>
      <c r="E10" s="289"/>
      <c r="F10" s="286"/>
      <c r="G10" s="286"/>
      <c r="H10" s="286"/>
      <c r="I10" s="377"/>
    </row>
    <row r="11" spans="1:11" ht="18.75">
      <c r="A11" s="291" t="s">
        <v>385</v>
      </c>
      <c r="B11" s="292"/>
      <c r="C11" s="293" t="s">
        <v>386</v>
      </c>
      <c r="D11" s="294">
        <f>SUM(D4:D10)</f>
        <v>481.45499999999998</v>
      </c>
      <c r="E11" s="294">
        <f>SUM(E4:E8)</f>
        <v>2056.52</v>
      </c>
      <c r="F11" s="286"/>
      <c r="G11" s="286"/>
      <c r="H11" s="286"/>
      <c r="I11" s="229"/>
    </row>
    <row r="12" spans="1:11" ht="238.5" customHeight="1">
      <c r="A12" s="288">
        <v>1</v>
      </c>
      <c r="B12" s="283">
        <v>40</v>
      </c>
      <c r="C12" s="223" t="s">
        <v>453</v>
      </c>
      <c r="D12" s="289">
        <v>80</v>
      </c>
      <c r="E12" s="289">
        <v>200</v>
      </c>
      <c r="F12" s="286" t="s">
        <v>161</v>
      </c>
      <c r="G12" s="223"/>
      <c r="H12" s="10" t="s">
        <v>447</v>
      </c>
      <c r="I12" s="229" t="s">
        <v>454</v>
      </c>
    </row>
    <row r="13" spans="1:11" ht="93.75">
      <c r="A13" s="288">
        <v>2</v>
      </c>
      <c r="B13" s="283">
        <v>40</v>
      </c>
      <c r="C13" s="223" t="s">
        <v>174</v>
      </c>
      <c r="D13" s="289">
        <v>42.405000000000001</v>
      </c>
      <c r="E13" s="289">
        <v>258.37</v>
      </c>
      <c r="F13" s="286" t="s">
        <v>161</v>
      </c>
      <c r="G13" s="286" t="s">
        <v>161</v>
      </c>
      <c r="H13" s="286" t="s">
        <v>161</v>
      </c>
      <c r="I13" s="229" t="s">
        <v>499</v>
      </c>
    </row>
    <row r="14" spans="1:11" ht="86.25">
      <c r="A14" s="288">
        <v>3</v>
      </c>
      <c r="B14" s="283">
        <v>62</v>
      </c>
      <c r="C14" s="223" t="s">
        <v>455</v>
      </c>
      <c r="D14" s="289">
        <v>161</v>
      </c>
      <c r="E14" s="289">
        <f>161*6</f>
        <v>966</v>
      </c>
      <c r="F14" s="286" t="s">
        <v>161</v>
      </c>
      <c r="G14" s="286" t="s">
        <v>161</v>
      </c>
      <c r="H14" s="10" t="s">
        <v>405</v>
      </c>
      <c r="I14" s="229" t="s">
        <v>456</v>
      </c>
      <c r="K14" s="224"/>
    </row>
    <row r="15" spans="1:11" ht="214.5" customHeight="1">
      <c r="A15" s="288">
        <v>4</v>
      </c>
      <c r="B15" s="283">
        <v>51</v>
      </c>
      <c r="C15" s="223" t="s">
        <v>457</v>
      </c>
      <c r="D15" s="289">
        <v>48</v>
      </c>
      <c r="E15" s="289">
        <v>360.3</v>
      </c>
      <c r="F15" s="289">
        <v>519.95000000000005</v>
      </c>
      <c r="G15" s="286" t="s">
        <v>407</v>
      </c>
      <c r="H15" s="10" t="s">
        <v>406</v>
      </c>
      <c r="I15" s="229" t="s">
        <v>458</v>
      </c>
    </row>
    <row r="16" spans="1:11" ht="18.75">
      <c r="A16" s="295" t="s">
        <v>387</v>
      </c>
      <c r="B16" s="296"/>
      <c r="C16" s="279" t="s">
        <v>11</v>
      </c>
      <c r="D16" s="297">
        <f>SUM(D12:D15)</f>
        <v>331.40499999999997</v>
      </c>
      <c r="E16" s="297">
        <f>SUM(E12:E15)</f>
        <v>1784.6699999999998</v>
      </c>
      <c r="F16" s="297">
        <f>SUM(F4:F15)</f>
        <v>519.95000000000005</v>
      </c>
      <c r="G16" s="284"/>
      <c r="H16" s="286" t="s">
        <v>161</v>
      </c>
      <c r="I16" s="230"/>
    </row>
    <row r="17" spans="1:9" ht="27" customHeight="1" thickBot="1">
      <c r="A17" s="298" t="s">
        <v>388</v>
      </c>
      <c r="B17" s="299"/>
      <c r="C17" s="300" t="s">
        <v>389</v>
      </c>
      <c r="D17" s="301">
        <f>D11+D16</f>
        <v>812.8599999999999</v>
      </c>
      <c r="E17" s="301">
        <f>E11+E16</f>
        <v>3841.1899999999996</v>
      </c>
      <c r="F17" s="301">
        <f>SUM(F5:F15)</f>
        <v>519.95000000000005</v>
      </c>
      <c r="G17" s="302"/>
      <c r="H17" s="303"/>
      <c r="I17" s="231"/>
    </row>
  </sheetData>
  <mergeCells count="3">
    <mergeCell ref="G2:I2"/>
    <mergeCell ref="I9:I10"/>
    <mergeCell ref="A1:H1"/>
  </mergeCells>
  <printOptions horizontalCentered="1"/>
  <pageMargins left="0.7" right="0.7" top="0.75" bottom="0" header="0.3" footer="0"/>
  <pageSetup paperSize="9" scale="67" orientation="landscape" verticalDpi="0" r:id="rId1"/>
  <rowBreaks count="2" manualBreakCount="2">
    <brk id="6" max="16383" man="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Abstract</vt:lpstr>
      <vt:lpstr>Andaman &amp; Nicobar Islands</vt:lpstr>
      <vt:lpstr>Arunachal Pradesh</vt:lpstr>
      <vt:lpstr>Assam </vt:lpstr>
      <vt:lpstr>Assam</vt:lpstr>
      <vt:lpstr>Himachal Pradesh</vt:lpstr>
      <vt:lpstr>Jammu &amp; Kashmir</vt:lpstr>
      <vt:lpstr>Manipur</vt:lpstr>
      <vt:lpstr>Meghalaya</vt:lpstr>
      <vt:lpstr>Mizoram</vt:lpstr>
      <vt:lpstr>Nagaland</vt:lpstr>
      <vt:lpstr>Sikkim</vt:lpstr>
      <vt:lpstr>Tripura</vt:lpstr>
      <vt:lpstr>Uttarakhand</vt:lpstr>
      <vt:lpstr>WEST BENGAL</vt:lpstr>
      <vt:lpstr>'Arunachal Pradesh'!Print_Area</vt:lpstr>
      <vt:lpstr>'Assam '!Print_Area</vt:lpstr>
      <vt:lpstr>Sikkim!Print_Area</vt:lpstr>
      <vt:lpstr>'Arunachal Pradesh'!Print_Titles</vt:lpstr>
      <vt:lpstr>Assam!Print_Titles</vt:lpstr>
      <vt:lpstr>'Assam '!Print_Titles</vt:lpstr>
      <vt:lpstr>'Himachal Pradesh'!Print_Titles</vt:lpstr>
      <vt:lpstr>'Jammu &amp; Kashmir'!Print_Titles</vt:lpstr>
      <vt:lpstr>Manipur!Print_Titles</vt:lpstr>
      <vt:lpstr>Meghalaya!Print_Titles</vt:lpstr>
      <vt:lpstr>Sikkim!Print_Titles</vt:lpstr>
      <vt:lpstr>Tripura!Print_Titles</vt:lpstr>
      <vt:lpstr>Uttarakhand!Print_Titles</vt:lpstr>
      <vt:lpstr>'WEST BENGAL'!Print_Titles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2016-07-01T05:30:37Z</dcterms:modified>
</cp:coreProperties>
</file>